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 !!!\WORK $$$\ГТО\Смотр конкурс\Рейтинг ГБОУ Приморского района\2019\"/>
    </mc:Choice>
  </mc:AlternateContent>
  <bookViews>
    <workbookView xWindow="0" yWindow="0" windowWidth="10770" windowHeight="86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N40" i="1" s="1"/>
  <c r="M41" i="1"/>
  <c r="M42" i="1"/>
  <c r="M43" i="1"/>
  <c r="M44" i="1"/>
  <c r="M45" i="1"/>
  <c r="I4" i="1"/>
  <c r="I5" i="1"/>
  <c r="I6" i="1"/>
  <c r="I7" i="1"/>
  <c r="I8" i="1"/>
  <c r="I9" i="1"/>
  <c r="I10" i="1"/>
  <c r="I11" i="1"/>
  <c r="I12" i="1"/>
  <c r="J6" i="1" s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I61" i="1"/>
  <c r="E61" i="1"/>
  <c r="N5" i="1" l="1"/>
  <c r="N44" i="1"/>
  <c r="N35" i="1"/>
  <c r="N24" i="1"/>
  <c r="N12" i="1"/>
  <c r="N43" i="1"/>
  <c r="N32" i="1"/>
  <c r="N20" i="1"/>
  <c r="N11" i="1"/>
  <c r="N19" i="1"/>
  <c r="N8" i="1"/>
  <c r="N36" i="1"/>
  <c r="N27" i="1"/>
  <c r="N16" i="1"/>
  <c r="N4" i="1"/>
  <c r="N39" i="1"/>
  <c r="N31" i="1"/>
  <c r="N23" i="1"/>
  <c r="N15" i="1"/>
  <c r="N7" i="1"/>
  <c r="N42" i="1"/>
  <c r="N38" i="1"/>
  <c r="N34" i="1"/>
  <c r="N30" i="1"/>
  <c r="N26" i="1"/>
  <c r="N22" i="1"/>
  <c r="N18" i="1"/>
  <c r="N14" i="1"/>
  <c r="N10" i="1"/>
  <c r="N6" i="1"/>
  <c r="U6" i="1" s="1"/>
  <c r="N45" i="1"/>
  <c r="N41" i="1"/>
  <c r="N37" i="1"/>
  <c r="N33" i="1"/>
  <c r="N29" i="1"/>
  <c r="N25" i="1"/>
  <c r="N21" i="1"/>
  <c r="N17" i="1"/>
  <c r="N13" i="1"/>
  <c r="N9" i="1"/>
  <c r="J5" i="1"/>
  <c r="U5" i="1" s="1"/>
  <c r="J38" i="1"/>
  <c r="U38" i="1" s="1"/>
  <c r="J30" i="1"/>
  <c r="J22" i="1"/>
  <c r="J18" i="1"/>
  <c r="U18" i="1" s="1"/>
  <c r="J10" i="1"/>
  <c r="J45" i="1"/>
  <c r="U45" i="1" s="1"/>
  <c r="J37" i="1"/>
  <c r="J29" i="1"/>
  <c r="U29" i="1" s="1"/>
  <c r="J21" i="1"/>
  <c r="J9" i="1"/>
  <c r="J44" i="1"/>
  <c r="U44" i="1" s="1"/>
  <c r="J40" i="1"/>
  <c r="U40" i="1" s="1"/>
  <c r="J36" i="1"/>
  <c r="J32" i="1"/>
  <c r="U32" i="1" s="1"/>
  <c r="J28" i="1"/>
  <c r="U28" i="1" s="1"/>
  <c r="J24" i="1"/>
  <c r="U24" i="1" s="1"/>
  <c r="J20" i="1"/>
  <c r="J16" i="1"/>
  <c r="J12" i="1"/>
  <c r="J8" i="1"/>
  <c r="U8" i="1" s="1"/>
  <c r="J4" i="1"/>
  <c r="J42" i="1"/>
  <c r="J34" i="1"/>
  <c r="J26" i="1"/>
  <c r="U26" i="1" s="1"/>
  <c r="J14" i="1"/>
  <c r="J41" i="1"/>
  <c r="J33" i="1"/>
  <c r="J25" i="1"/>
  <c r="J17" i="1"/>
  <c r="U17" i="1" s="1"/>
  <c r="J13" i="1"/>
  <c r="J43" i="1"/>
  <c r="U43" i="1" s="1"/>
  <c r="J39" i="1"/>
  <c r="U39" i="1" s="1"/>
  <c r="J35" i="1"/>
  <c r="J31" i="1"/>
  <c r="J27" i="1"/>
  <c r="J23" i="1"/>
  <c r="U23" i="1" s="1"/>
  <c r="J19" i="1"/>
  <c r="U19" i="1" s="1"/>
  <c r="J15" i="1"/>
  <c r="J11" i="1"/>
  <c r="J7" i="1"/>
  <c r="U7" i="1" s="1"/>
  <c r="M3" i="1"/>
  <c r="I3" i="1"/>
  <c r="U13" i="1" l="1"/>
  <c r="U35" i="1"/>
  <c r="U4" i="1"/>
  <c r="U20" i="1"/>
  <c r="U36" i="1"/>
  <c r="U25" i="1"/>
  <c r="U31" i="1"/>
  <c r="U41" i="1"/>
  <c r="U16" i="1"/>
  <c r="U30" i="1"/>
  <c r="U11" i="1"/>
  <c r="U27" i="1"/>
  <c r="U34" i="1"/>
  <c r="U12" i="1"/>
  <c r="U33" i="1"/>
  <c r="U37" i="1"/>
  <c r="U22" i="1"/>
  <c r="U15" i="1"/>
  <c r="U42" i="1"/>
  <c r="U9" i="1"/>
  <c r="U14" i="1"/>
  <c r="U21" i="1"/>
  <c r="U10" i="1"/>
  <c r="J3" i="1"/>
  <c r="N3" i="1"/>
  <c r="E3" i="1"/>
  <c r="U3" i="1" l="1"/>
  <c r="V32" i="1" s="1"/>
  <c r="F3" i="1"/>
  <c r="V6" i="1" l="1"/>
  <c r="V25" i="1"/>
  <c r="V9" i="1"/>
  <c r="V45" i="1"/>
  <c r="V19" i="1"/>
  <c r="V35" i="1"/>
  <c r="V17" i="1"/>
  <c r="V41" i="1"/>
  <c r="V40" i="1"/>
  <c r="V29" i="1"/>
  <c r="V18" i="1"/>
  <c r="V30" i="1"/>
  <c r="V13" i="1"/>
  <c r="V11" i="1"/>
  <c r="V23" i="1"/>
  <c r="V24" i="1"/>
  <c r="V4" i="1"/>
  <c r="V8" i="1"/>
  <c r="V38" i="1"/>
  <c r="V34" i="1"/>
  <c r="V36" i="1"/>
  <c r="V14" i="1"/>
  <c r="V12" i="1"/>
  <c r="V43" i="1"/>
  <c r="V10" i="1"/>
  <c r="V44" i="1"/>
  <c r="V39" i="1"/>
  <c r="V37" i="1"/>
  <c r="V26" i="1"/>
  <c r="V42" i="1"/>
  <c r="V22" i="1"/>
  <c r="V28" i="1"/>
  <c r="V21" i="1"/>
  <c r="V3" i="1"/>
  <c r="V7" i="1"/>
  <c r="V33" i="1"/>
  <c r="V20" i="1"/>
  <c r="V16" i="1"/>
  <c r="V31" i="1"/>
  <c r="V15" i="1"/>
  <c r="V27" i="1"/>
  <c r="V5" i="1"/>
</calcChain>
</file>

<file path=xl/sharedStrings.xml><?xml version="1.0" encoding="utf-8"?>
<sst xmlns="http://schemas.openxmlformats.org/spreadsheetml/2006/main" count="25" uniqueCount="22">
  <si>
    <t>п/п</t>
  </si>
  <si>
    <t>Общая численность учащихся ОУ</t>
  </si>
  <si>
    <t>Количество учащихся, зарегистрированных в АИС ГТО</t>
  </si>
  <si>
    <t>Баллы</t>
  </si>
  <si>
    <t>Численность учащихся  основной группы ОУ</t>
  </si>
  <si>
    <t>Количество учащихся, принявших участие в выполнении нормативов комплекса ГТО</t>
  </si>
  <si>
    <t>Количество учащихся, выполнивших комплекс ГТО на знак отличия</t>
  </si>
  <si>
    <t>Всего баллов</t>
  </si>
  <si>
    <t>Место в рейтинге</t>
  </si>
  <si>
    <t xml:space="preserve">Доля учащихся, зарегистрированных в АИС ГТО от общей численности ОУ </t>
  </si>
  <si>
    <t>Доля учащихся, принявших участие в комплексе ГТО от учащихся, которым присвоена основная группа здоровья</t>
  </si>
  <si>
    <t>Доля учащихся, выполнивших нормативы комплекса ГТО на знак отличия от учащихся, которые приняли участие в комплексе ГТО</t>
  </si>
  <si>
    <t>Наименование ОУ</t>
  </si>
  <si>
    <t>Видео и фото материалы о выполнение комплекса на официальном сайте и соц сетях ОУ
Баллы</t>
  </si>
  <si>
    <r>
      <t xml:space="preserve">Рейтинг ГТО 2019 года
</t>
    </r>
    <r>
      <rPr>
        <sz val="14"/>
        <color theme="1"/>
        <rFont val="Times New Roman"/>
        <family val="1"/>
        <charset val="204"/>
      </rPr>
      <t xml:space="preserve">ГБОУ Приморского района Санкт-Петербурга </t>
    </r>
  </si>
  <si>
    <t>Не подали заявку</t>
  </si>
  <si>
    <t>Новые школы</t>
  </si>
  <si>
    <t>Наличие вкладки на оф сайте ОУ
Баллы</t>
  </si>
  <si>
    <t>Проведение родительских собраний и открытых уроков
Баллы</t>
  </si>
  <si>
    <t>Наличие сотрудника, ответственного за внедрение и реализацию ГТО
Баллы</t>
  </si>
  <si>
    <t>Участие ОУ в Зимнем фестивале ВФСК ГТО 2019
Баллы</t>
  </si>
  <si>
    <t>Размещение информации о комплексе ГТО на стенде ОУ
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</si>
</sst>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64" fontId="2" fillId="5" borderId="15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wrapText="1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abSelected="1" zoomScale="59" zoomScaleNormal="59" workbookViewId="0">
      <selection activeCell="J66" sqref="J66"/>
    </sheetView>
  </sheetViews>
  <sheetFormatPr defaultRowHeight="15" x14ac:dyDescent="0.25"/>
  <cols>
    <col min="1" max="1" width="6.42578125" customWidth="1"/>
    <col min="2" max="2" width="15.140625" customWidth="1"/>
    <col min="3" max="5" width="16.5703125" customWidth="1"/>
    <col min="6" max="6" width="14.7109375" customWidth="1"/>
    <col min="7" max="9" width="16.5703125" customWidth="1"/>
    <col min="10" max="10" width="14.7109375" customWidth="1"/>
    <col min="11" max="13" width="16.5703125" customWidth="1"/>
    <col min="14" max="14" width="14.7109375" customWidth="1"/>
    <col min="15" max="20" width="16.5703125" customWidth="1"/>
    <col min="21" max="22" width="14.7109375" customWidth="1"/>
  </cols>
  <sheetData>
    <row r="1" spans="1:22" ht="53.25" customHeight="1" thickBot="1" x14ac:dyDescent="0.3">
      <c r="A1" s="118" t="s">
        <v>14</v>
      </c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171.75" customHeight="1" thickBot="1" x14ac:dyDescent="0.3">
      <c r="A2" s="26" t="s">
        <v>0</v>
      </c>
      <c r="B2" s="27" t="s">
        <v>12</v>
      </c>
      <c r="C2" s="28" t="s">
        <v>1</v>
      </c>
      <c r="D2" s="29" t="s">
        <v>2</v>
      </c>
      <c r="E2" s="29" t="s">
        <v>9</v>
      </c>
      <c r="F2" s="114" t="s">
        <v>3</v>
      </c>
      <c r="G2" s="29" t="s">
        <v>4</v>
      </c>
      <c r="H2" s="29" t="s">
        <v>5</v>
      </c>
      <c r="I2" s="29" t="s">
        <v>10</v>
      </c>
      <c r="J2" s="114" t="s">
        <v>3</v>
      </c>
      <c r="K2" s="29" t="s">
        <v>5</v>
      </c>
      <c r="L2" s="29" t="s">
        <v>6</v>
      </c>
      <c r="M2" s="29" t="s">
        <v>11</v>
      </c>
      <c r="N2" s="114" t="s">
        <v>3</v>
      </c>
      <c r="O2" s="114" t="s">
        <v>19</v>
      </c>
      <c r="P2" s="114" t="s">
        <v>20</v>
      </c>
      <c r="Q2" s="114" t="s">
        <v>21</v>
      </c>
      <c r="R2" s="114" t="s">
        <v>17</v>
      </c>
      <c r="S2" s="114" t="s">
        <v>13</v>
      </c>
      <c r="T2" s="114" t="s">
        <v>18</v>
      </c>
      <c r="U2" s="29" t="s">
        <v>7</v>
      </c>
      <c r="V2" s="30" t="s">
        <v>8</v>
      </c>
    </row>
    <row r="3" spans="1:22" s="1" customFormat="1" ht="18" customHeight="1" thickBot="1" x14ac:dyDescent="0.3">
      <c r="A3" s="12">
        <v>1</v>
      </c>
      <c r="B3" s="13">
        <v>38</v>
      </c>
      <c r="C3" s="14">
        <v>949</v>
      </c>
      <c r="D3" s="15">
        <v>113</v>
      </c>
      <c r="E3" s="31">
        <f>D3/C3</f>
        <v>0.11907270811380401</v>
      </c>
      <c r="F3" s="115">
        <f>RANK(E3, E$3:E$45, 1)</f>
        <v>17</v>
      </c>
      <c r="G3" s="34">
        <v>735</v>
      </c>
      <c r="H3" s="24">
        <v>25</v>
      </c>
      <c r="I3" s="38">
        <f>H3/G3</f>
        <v>3.4013605442176874E-2</v>
      </c>
      <c r="J3" s="115">
        <f>RANK(I3, I$3:I$45,1)</f>
        <v>5</v>
      </c>
      <c r="K3" s="41">
        <v>25</v>
      </c>
      <c r="L3" s="24">
        <v>14</v>
      </c>
      <c r="M3" s="31">
        <f>L3/K3</f>
        <v>0.56000000000000005</v>
      </c>
      <c r="N3" s="115">
        <f>RANK(M3,M$3:M$45,1)</f>
        <v>27</v>
      </c>
      <c r="O3" s="34">
        <v>3</v>
      </c>
      <c r="P3" s="15">
        <v>0</v>
      </c>
      <c r="Q3" s="15">
        <v>3</v>
      </c>
      <c r="R3" s="15">
        <v>0</v>
      </c>
      <c r="S3" s="15">
        <v>3</v>
      </c>
      <c r="T3" s="81">
        <v>4</v>
      </c>
      <c r="U3" s="82">
        <f>SUM(F3,J3,N3,O3,P3,Q3,R3,S3,T3)</f>
        <v>62</v>
      </c>
      <c r="V3" s="90">
        <f>RANK(U3,U$3:U$45,0)</f>
        <v>32</v>
      </c>
    </row>
    <row r="4" spans="1:22" s="1" customFormat="1" ht="18" customHeight="1" x14ac:dyDescent="0.25">
      <c r="A4" s="12">
        <v>2</v>
      </c>
      <c r="B4" s="4">
        <v>40</v>
      </c>
      <c r="C4" s="7">
        <v>867</v>
      </c>
      <c r="D4" s="2">
        <v>109</v>
      </c>
      <c r="E4" s="32">
        <f t="shared" ref="E4:E45" si="0">D4/C4</f>
        <v>0.12572087658592848</v>
      </c>
      <c r="F4" s="116">
        <f t="shared" ref="F4:F45" si="1">RANK(E4, E$3:E$45, 1)</f>
        <v>18</v>
      </c>
      <c r="G4" s="35">
        <v>663</v>
      </c>
      <c r="H4" s="11">
        <v>68</v>
      </c>
      <c r="I4" s="39">
        <f t="shared" ref="I4:I45" si="2">H4/G4</f>
        <v>0.10256410256410256</v>
      </c>
      <c r="J4" s="116">
        <f t="shared" ref="J4:J45" si="3">RANK(I4, I$3:I$45,1)</f>
        <v>27</v>
      </c>
      <c r="K4" s="42">
        <v>68</v>
      </c>
      <c r="L4" s="11">
        <v>29</v>
      </c>
      <c r="M4" s="32">
        <f t="shared" ref="M4:M45" si="4">L4/K4</f>
        <v>0.4264705882352941</v>
      </c>
      <c r="N4" s="116">
        <f t="shared" ref="N4:N45" si="5">RANK(M4,M$3:M$45,1)</f>
        <v>14</v>
      </c>
      <c r="O4" s="35">
        <v>3</v>
      </c>
      <c r="P4" s="2">
        <v>0</v>
      </c>
      <c r="Q4" s="2">
        <v>3</v>
      </c>
      <c r="R4" s="2">
        <v>0</v>
      </c>
      <c r="S4" s="2">
        <v>0</v>
      </c>
      <c r="T4" s="83">
        <v>0</v>
      </c>
      <c r="U4" s="84">
        <f t="shared" ref="U4:U45" si="6">SUM(F4,J4,N4,O4,P4,Q4,R4,S4,T4)</f>
        <v>65</v>
      </c>
      <c r="V4" s="91">
        <f t="shared" ref="V4:V45" si="7">RANK(U4,U$3:U$45,0)</f>
        <v>31</v>
      </c>
    </row>
    <row r="5" spans="1:22" s="1" customFormat="1" ht="18" customHeight="1" x14ac:dyDescent="0.25">
      <c r="A5" s="93">
        <v>3</v>
      </c>
      <c r="B5" s="94">
        <v>41</v>
      </c>
      <c r="C5" s="95">
        <v>980</v>
      </c>
      <c r="D5" s="96">
        <v>314</v>
      </c>
      <c r="E5" s="97">
        <f t="shared" si="0"/>
        <v>0.32040816326530613</v>
      </c>
      <c r="F5" s="116">
        <f t="shared" si="1"/>
        <v>38</v>
      </c>
      <c r="G5" s="98">
        <v>641</v>
      </c>
      <c r="H5" s="99">
        <v>36</v>
      </c>
      <c r="I5" s="97">
        <f t="shared" si="2"/>
        <v>5.6162246489859596E-2</v>
      </c>
      <c r="J5" s="116">
        <f t="shared" si="3"/>
        <v>15</v>
      </c>
      <c r="K5" s="100">
        <v>36</v>
      </c>
      <c r="L5" s="99">
        <v>23</v>
      </c>
      <c r="M5" s="97">
        <f t="shared" si="4"/>
        <v>0.63888888888888884</v>
      </c>
      <c r="N5" s="116">
        <f t="shared" si="5"/>
        <v>39</v>
      </c>
      <c r="O5" s="98">
        <v>3</v>
      </c>
      <c r="P5" s="96">
        <v>5</v>
      </c>
      <c r="Q5" s="96">
        <v>3</v>
      </c>
      <c r="R5" s="96">
        <v>3</v>
      </c>
      <c r="S5" s="96">
        <v>3</v>
      </c>
      <c r="T5" s="101">
        <v>4</v>
      </c>
      <c r="U5" s="102">
        <f t="shared" si="6"/>
        <v>113</v>
      </c>
      <c r="V5" s="89">
        <f t="shared" si="7"/>
        <v>5</v>
      </c>
    </row>
    <row r="6" spans="1:22" s="1" customFormat="1" ht="18" customHeight="1" x14ac:dyDescent="0.25">
      <c r="A6" s="17">
        <v>4</v>
      </c>
      <c r="B6" s="3">
        <v>42</v>
      </c>
      <c r="C6" s="7">
        <v>1084</v>
      </c>
      <c r="D6" s="2">
        <v>77</v>
      </c>
      <c r="E6" s="32">
        <f t="shared" si="0"/>
        <v>7.1033210332103316E-2</v>
      </c>
      <c r="F6" s="116">
        <f t="shared" si="1"/>
        <v>7</v>
      </c>
      <c r="G6" s="35">
        <v>937</v>
      </c>
      <c r="H6" s="11">
        <v>28</v>
      </c>
      <c r="I6" s="39">
        <f t="shared" si="2"/>
        <v>2.9882604055496264E-2</v>
      </c>
      <c r="J6" s="116">
        <f t="shared" si="3"/>
        <v>4</v>
      </c>
      <c r="K6" s="42">
        <v>28</v>
      </c>
      <c r="L6" s="11">
        <v>12</v>
      </c>
      <c r="M6" s="32">
        <f t="shared" si="4"/>
        <v>0.42857142857142855</v>
      </c>
      <c r="N6" s="116">
        <f t="shared" si="5"/>
        <v>16</v>
      </c>
      <c r="O6" s="35">
        <v>3</v>
      </c>
      <c r="P6" s="2">
        <v>0</v>
      </c>
      <c r="Q6" s="2">
        <v>3</v>
      </c>
      <c r="R6" s="2">
        <v>0</v>
      </c>
      <c r="S6" s="2">
        <v>0</v>
      </c>
      <c r="T6" s="83">
        <v>0</v>
      </c>
      <c r="U6" s="84">
        <f t="shared" si="6"/>
        <v>33</v>
      </c>
      <c r="V6" s="91">
        <f t="shared" si="7"/>
        <v>42</v>
      </c>
    </row>
    <row r="7" spans="1:22" s="1" customFormat="1" ht="18" customHeight="1" x14ac:dyDescent="0.25">
      <c r="A7" s="17">
        <v>5</v>
      </c>
      <c r="B7" s="3">
        <v>43</v>
      </c>
      <c r="C7" s="7">
        <v>1624</v>
      </c>
      <c r="D7" s="2">
        <v>133</v>
      </c>
      <c r="E7" s="32">
        <f t="shared" si="0"/>
        <v>8.1896551724137928E-2</v>
      </c>
      <c r="F7" s="116">
        <f t="shared" si="1"/>
        <v>9</v>
      </c>
      <c r="G7" s="35">
        <v>620</v>
      </c>
      <c r="H7" s="11">
        <v>50</v>
      </c>
      <c r="I7" s="39">
        <f t="shared" si="2"/>
        <v>8.0645161290322578E-2</v>
      </c>
      <c r="J7" s="116">
        <f t="shared" si="3"/>
        <v>24</v>
      </c>
      <c r="K7" s="42">
        <v>50</v>
      </c>
      <c r="L7" s="11">
        <v>24</v>
      </c>
      <c r="M7" s="32">
        <f t="shared" si="4"/>
        <v>0.48</v>
      </c>
      <c r="N7" s="116">
        <f t="shared" si="5"/>
        <v>21</v>
      </c>
      <c r="O7" s="35">
        <v>3</v>
      </c>
      <c r="P7" s="2">
        <v>5</v>
      </c>
      <c r="Q7" s="2">
        <v>3</v>
      </c>
      <c r="R7" s="2">
        <v>3</v>
      </c>
      <c r="S7" s="2">
        <v>3</v>
      </c>
      <c r="T7" s="83">
        <v>4</v>
      </c>
      <c r="U7" s="84">
        <f t="shared" si="6"/>
        <v>75</v>
      </c>
      <c r="V7" s="91">
        <f t="shared" si="7"/>
        <v>26</v>
      </c>
    </row>
    <row r="8" spans="1:22" s="1" customFormat="1" ht="18" customHeight="1" x14ac:dyDescent="0.25">
      <c r="A8" s="93">
        <v>6</v>
      </c>
      <c r="B8" s="94">
        <v>45</v>
      </c>
      <c r="C8" s="95">
        <v>1039</v>
      </c>
      <c r="D8" s="96">
        <v>238</v>
      </c>
      <c r="E8" s="97">
        <f t="shared" si="0"/>
        <v>0.22906641000962463</v>
      </c>
      <c r="F8" s="116">
        <f t="shared" si="1"/>
        <v>28</v>
      </c>
      <c r="G8" s="98">
        <v>909</v>
      </c>
      <c r="H8" s="99">
        <v>99</v>
      </c>
      <c r="I8" s="97">
        <f t="shared" si="2"/>
        <v>0.10891089108910891</v>
      </c>
      <c r="J8" s="116">
        <f t="shared" si="3"/>
        <v>30</v>
      </c>
      <c r="K8" s="100">
        <v>99</v>
      </c>
      <c r="L8" s="99">
        <v>65</v>
      </c>
      <c r="M8" s="97">
        <f t="shared" si="4"/>
        <v>0.65656565656565657</v>
      </c>
      <c r="N8" s="116">
        <f t="shared" si="5"/>
        <v>41</v>
      </c>
      <c r="O8" s="98">
        <v>3</v>
      </c>
      <c r="P8" s="96">
        <v>0</v>
      </c>
      <c r="Q8" s="96">
        <v>3</v>
      </c>
      <c r="R8" s="96">
        <v>3</v>
      </c>
      <c r="S8" s="96">
        <v>3</v>
      </c>
      <c r="T8" s="101">
        <v>4</v>
      </c>
      <c r="U8" s="102">
        <f t="shared" si="6"/>
        <v>115</v>
      </c>
      <c r="V8" s="89">
        <f t="shared" si="7"/>
        <v>4</v>
      </c>
    </row>
    <row r="9" spans="1:22" s="1" customFormat="1" ht="18" customHeight="1" x14ac:dyDescent="0.25">
      <c r="A9" s="17">
        <v>7</v>
      </c>
      <c r="B9" s="4">
        <v>46</v>
      </c>
      <c r="C9" s="7">
        <v>753</v>
      </c>
      <c r="D9" s="2">
        <v>82</v>
      </c>
      <c r="E9" s="32">
        <f t="shared" si="0"/>
        <v>0.10889774236387782</v>
      </c>
      <c r="F9" s="116">
        <f t="shared" si="1"/>
        <v>14</v>
      </c>
      <c r="G9" s="35">
        <v>613</v>
      </c>
      <c r="H9" s="11">
        <v>66</v>
      </c>
      <c r="I9" s="39">
        <f t="shared" si="2"/>
        <v>0.10766721044045677</v>
      </c>
      <c r="J9" s="116">
        <f t="shared" si="3"/>
        <v>29</v>
      </c>
      <c r="K9" s="42">
        <v>66</v>
      </c>
      <c r="L9" s="11">
        <v>41</v>
      </c>
      <c r="M9" s="32">
        <f t="shared" si="4"/>
        <v>0.62121212121212122</v>
      </c>
      <c r="N9" s="116">
        <f t="shared" si="5"/>
        <v>35</v>
      </c>
      <c r="O9" s="35">
        <v>3</v>
      </c>
      <c r="P9" s="2">
        <v>0</v>
      </c>
      <c r="Q9" s="2">
        <v>3</v>
      </c>
      <c r="R9" s="2">
        <v>0</v>
      </c>
      <c r="S9" s="2">
        <v>3</v>
      </c>
      <c r="T9" s="83">
        <v>4</v>
      </c>
      <c r="U9" s="84">
        <f t="shared" si="6"/>
        <v>91</v>
      </c>
      <c r="V9" s="91">
        <f t="shared" si="7"/>
        <v>13</v>
      </c>
    </row>
    <row r="10" spans="1:22" s="1" customFormat="1" ht="18" customHeight="1" x14ac:dyDescent="0.25">
      <c r="A10" s="93">
        <v>8</v>
      </c>
      <c r="B10" s="94">
        <v>49</v>
      </c>
      <c r="C10" s="95">
        <v>1030</v>
      </c>
      <c r="D10" s="96">
        <v>242</v>
      </c>
      <c r="E10" s="97">
        <f t="shared" si="0"/>
        <v>0.23495145631067962</v>
      </c>
      <c r="F10" s="116">
        <f t="shared" si="1"/>
        <v>29</v>
      </c>
      <c r="G10" s="98">
        <v>778</v>
      </c>
      <c r="H10" s="99">
        <v>85</v>
      </c>
      <c r="I10" s="97">
        <f t="shared" si="2"/>
        <v>0.10925449871465295</v>
      </c>
      <c r="J10" s="116">
        <f t="shared" si="3"/>
        <v>31</v>
      </c>
      <c r="K10" s="100">
        <v>85</v>
      </c>
      <c r="L10" s="99">
        <v>46</v>
      </c>
      <c r="M10" s="97">
        <f t="shared" si="4"/>
        <v>0.54117647058823526</v>
      </c>
      <c r="N10" s="116">
        <f t="shared" si="5"/>
        <v>26</v>
      </c>
      <c r="O10" s="98">
        <v>3</v>
      </c>
      <c r="P10" s="96">
        <v>3</v>
      </c>
      <c r="Q10" s="96">
        <v>3</v>
      </c>
      <c r="R10" s="96">
        <v>0</v>
      </c>
      <c r="S10" s="96">
        <v>3</v>
      </c>
      <c r="T10" s="101">
        <v>0</v>
      </c>
      <c r="U10" s="102">
        <f t="shared" si="6"/>
        <v>98</v>
      </c>
      <c r="V10" s="89">
        <f t="shared" si="7"/>
        <v>9</v>
      </c>
    </row>
    <row r="11" spans="1:22" s="1" customFormat="1" ht="18" customHeight="1" x14ac:dyDescent="0.25">
      <c r="A11" s="17">
        <v>9</v>
      </c>
      <c r="B11" s="3">
        <v>53</v>
      </c>
      <c r="C11" s="7">
        <v>678</v>
      </c>
      <c r="D11" s="2">
        <v>105</v>
      </c>
      <c r="E11" s="32">
        <f t="shared" si="0"/>
        <v>0.15486725663716813</v>
      </c>
      <c r="F11" s="116">
        <f t="shared" si="1"/>
        <v>22</v>
      </c>
      <c r="G11" s="35">
        <v>532</v>
      </c>
      <c r="H11" s="11">
        <v>91</v>
      </c>
      <c r="I11" s="39">
        <f t="shared" si="2"/>
        <v>0.17105263157894737</v>
      </c>
      <c r="J11" s="116">
        <f t="shared" si="3"/>
        <v>38</v>
      </c>
      <c r="K11" s="42">
        <v>91</v>
      </c>
      <c r="L11" s="11">
        <v>12</v>
      </c>
      <c r="M11" s="32">
        <f t="shared" si="4"/>
        <v>0.13186813186813187</v>
      </c>
      <c r="N11" s="116">
        <f t="shared" si="5"/>
        <v>3</v>
      </c>
      <c r="O11" s="35">
        <v>3</v>
      </c>
      <c r="P11" s="2">
        <v>0</v>
      </c>
      <c r="Q11" s="2">
        <v>3</v>
      </c>
      <c r="R11" s="2">
        <v>0</v>
      </c>
      <c r="S11" s="2">
        <v>3</v>
      </c>
      <c r="T11" s="83">
        <v>4</v>
      </c>
      <c r="U11" s="84">
        <f t="shared" si="6"/>
        <v>76</v>
      </c>
      <c r="V11" s="91">
        <f t="shared" si="7"/>
        <v>24</v>
      </c>
    </row>
    <row r="12" spans="1:22" s="1" customFormat="1" ht="18" customHeight="1" x14ac:dyDescent="0.25">
      <c r="A12" s="17">
        <v>10</v>
      </c>
      <c r="B12" s="3">
        <v>64</v>
      </c>
      <c r="C12" s="7">
        <v>1586</v>
      </c>
      <c r="D12" s="2">
        <v>320</v>
      </c>
      <c r="E12" s="32">
        <f t="shared" si="0"/>
        <v>0.20176544766708701</v>
      </c>
      <c r="F12" s="116">
        <f t="shared" si="1"/>
        <v>27</v>
      </c>
      <c r="G12" s="35">
        <v>1392</v>
      </c>
      <c r="H12" s="6">
        <v>70</v>
      </c>
      <c r="I12" s="39">
        <f t="shared" si="2"/>
        <v>5.0287356321839081E-2</v>
      </c>
      <c r="J12" s="116">
        <f t="shared" si="3"/>
        <v>12</v>
      </c>
      <c r="K12" s="36">
        <v>70</v>
      </c>
      <c r="L12" s="11">
        <v>41</v>
      </c>
      <c r="M12" s="32">
        <f t="shared" si="4"/>
        <v>0.58571428571428574</v>
      </c>
      <c r="N12" s="116">
        <f t="shared" si="5"/>
        <v>30</v>
      </c>
      <c r="O12" s="35">
        <v>3</v>
      </c>
      <c r="P12" s="2">
        <v>0</v>
      </c>
      <c r="Q12" s="2">
        <v>3</v>
      </c>
      <c r="R12" s="2">
        <v>0</v>
      </c>
      <c r="S12" s="2">
        <v>0</v>
      </c>
      <c r="T12" s="83">
        <v>0</v>
      </c>
      <c r="U12" s="84">
        <f t="shared" si="6"/>
        <v>75</v>
      </c>
      <c r="V12" s="91">
        <f t="shared" si="7"/>
        <v>26</v>
      </c>
    </row>
    <row r="13" spans="1:22" s="1" customFormat="1" ht="18" customHeight="1" x14ac:dyDescent="0.25">
      <c r="A13" s="17">
        <v>11</v>
      </c>
      <c r="B13" s="3">
        <v>66</v>
      </c>
      <c r="C13" s="7">
        <v>918</v>
      </c>
      <c r="D13" s="2">
        <v>100</v>
      </c>
      <c r="E13" s="32">
        <f t="shared" si="0"/>
        <v>0.10893246187363835</v>
      </c>
      <c r="F13" s="116">
        <f t="shared" si="1"/>
        <v>15</v>
      </c>
      <c r="G13" s="35">
        <v>768</v>
      </c>
      <c r="H13" s="11">
        <v>37</v>
      </c>
      <c r="I13" s="39">
        <f t="shared" si="2"/>
        <v>4.8177083333333336E-2</v>
      </c>
      <c r="J13" s="116">
        <f t="shared" si="3"/>
        <v>11</v>
      </c>
      <c r="K13" s="42">
        <v>37</v>
      </c>
      <c r="L13" s="11">
        <v>26</v>
      </c>
      <c r="M13" s="32">
        <f t="shared" si="4"/>
        <v>0.70270270270270274</v>
      </c>
      <c r="N13" s="116">
        <f t="shared" si="5"/>
        <v>43</v>
      </c>
      <c r="O13" s="35">
        <v>3</v>
      </c>
      <c r="P13" s="2">
        <v>3</v>
      </c>
      <c r="Q13" s="2">
        <v>3</v>
      </c>
      <c r="R13" s="2">
        <v>0</v>
      </c>
      <c r="S13" s="2">
        <v>3</v>
      </c>
      <c r="T13" s="83">
        <v>4</v>
      </c>
      <c r="U13" s="84">
        <f t="shared" si="6"/>
        <v>85</v>
      </c>
      <c r="V13" s="91">
        <f t="shared" si="7"/>
        <v>19</v>
      </c>
    </row>
    <row r="14" spans="1:22" s="1" customFormat="1" ht="18" customHeight="1" x14ac:dyDescent="0.25">
      <c r="A14" s="17">
        <v>12</v>
      </c>
      <c r="B14" s="3">
        <v>106</v>
      </c>
      <c r="C14" s="7">
        <v>874</v>
      </c>
      <c r="D14" s="2">
        <v>57</v>
      </c>
      <c r="E14" s="32">
        <f t="shared" si="0"/>
        <v>6.5217391304347824E-2</v>
      </c>
      <c r="F14" s="116">
        <f t="shared" si="1"/>
        <v>4</v>
      </c>
      <c r="G14" s="35">
        <v>670</v>
      </c>
      <c r="H14" s="11">
        <v>24</v>
      </c>
      <c r="I14" s="39">
        <f t="shared" si="2"/>
        <v>3.5820895522388062E-2</v>
      </c>
      <c r="J14" s="116">
        <f t="shared" si="3"/>
        <v>7</v>
      </c>
      <c r="K14" s="42">
        <v>24</v>
      </c>
      <c r="L14" s="11">
        <v>14</v>
      </c>
      <c r="M14" s="32">
        <f t="shared" si="4"/>
        <v>0.58333333333333337</v>
      </c>
      <c r="N14" s="116">
        <f t="shared" si="5"/>
        <v>29</v>
      </c>
      <c r="O14" s="35">
        <v>3</v>
      </c>
      <c r="P14" s="2">
        <v>0</v>
      </c>
      <c r="Q14" s="2">
        <v>0</v>
      </c>
      <c r="R14" s="2">
        <v>0</v>
      </c>
      <c r="S14" s="2">
        <v>0</v>
      </c>
      <c r="T14" s="83">
        <v>0</v>
      </c>
      <c r="U14" s="84">
        <f t="shared" si="6"/>
        <v>43</v>
      </c>
      <c r="V14" s="91">
        <f t="shared" si="7"/>
        <v>38</v>
      </c>
    </row>
    <row r="15" spans="1:22" s="1" customFormat="1" ht="18" customHeight="1" x14ac:dyDescent="0.25">
      <c r="A15" s="17">
        <v>13</v>
      </c>
      <c r="B15" s="3">
        <v>109</v>
      </c>
      <c r="C15" s="7">
        <v>600</v>
      </c>
      <c r="D15" s="2">
        <v>155</v>
      </c>
      <c r="E15" s="32">
        <f t="shared" si="0"/>
        <v>0.25833333333333336</v>
      </c>
      <c r="F15" s="116">
        <f t="shared" si="1"/>
        <v>30</v>
      </c>
      <c r="G15" s="35">
        <v>581</v>
      </c>
      <c r="H15" s="11">
        <v>96</v>
      </c>
      <c r="I15" s="39">
        <f t="shared" si="2"/>
        <v>0.16523235800344235</v>
      </c>
      <c r="J15" s="116">
        <f t="shared" si="3"/>
        <v>37</v>
      </c>
      <c r="K15" s="42">
        <v>96</v>
      </c>
      <c r="L15" s="11">
        <v>16</v>
      </c>
      <c r="M15" s="32">
        <f t="shared" si="4"/>
        <v>0.16666666666666666</v>
      </c>
      <c r="N15" s="116">
        <f t="shared" si="5"/>
        <v>4</v>
      </c>
      <c r="O15" s="35">
        <v>3</v>
      </c>
      <c r="P15" s="2">
        <v>0</v>
      </c>
      <c r="Q15" s="2">
        <v>3</v>
      </c>
      <c r="R15" s="2">
        <v>0</v>
      </c>
      <c r="S15" s="2">
        <v>3</v>
      </c>
      <c r="T15" s="83">
        <v>4</v>
      </c>
      <c r="U15" s="84">
        <f t="shared" si="6"/>
        <v>84</v>
      </c>
      <c r="V15" s="91">
        <f t="shared" si="7"/>
        <v>20</v>
      </c>
    </row>
    <row r="16" spans="1:22" s="1" customFormat="1" ht="18" customHeight="1" x14ac:dyDescent="0.25">
      <c r="A16" s="17">
        <v>14</v>
      </c>
      <c r="B16" s="3">
        <v>113</v>
      </c>
      <c r="C16" s="7">
        <v>709</v>
      </c>
      <c r="D16" s="2">
        <v>228</v>
      </c>
      <c r="E16" s="32">
        <f t="shared" si="0"/>
        <v>0.32157968970380818</v>
      </c>
      <c r="F16" s="116">
        <f t="shared" si="1"/>
        <v>39</v>
      </c>
      <c r="G16" s="35">
        <v>662</v>
      </c>
      <c r="H16" s="11">
        <v>74</v>
      </c>
      <c r="I16" s="39">
        <f t="shared" si="2"/>
        <v>0.11178247734138973</v>
      </c>
      <c r="J16" s="116">
        <f t="shared" si="3"/>
        <v>32</v>
      </c>
      <c r="K16" s="42">
        <v>74</v>
      </c>
      <c r="L16" s="11">
        <v>13</v>
      </c>
      <c r="M16" s="32">
        <f t="shared" si="4"/>
        <v>0.17567567567567569</v>
      </c>
      <c r="N16" s="116">
        <f t="shared" si="5"/>
        <v>5</v>
      </c>
      <c r="O16" s="35">
        <v>3</v>
      </c>
      <c r="P16" s="2">
        <v>0</v>
      </c>
      <c r="Q16" s="2">
        <v>3</v>
      </c>
      <c r="R16" s="2">
        <v>3</v>
      </c>
      <c r="S16" s="2">
        <v>3</v>
      </c>
      <c r="T16" s="83">
        <v>4</v>
      </c>
      <c r="U16" s="84">
        <f t="shared" si="6"/>
        <v>92</v>
      </c>
      <c r="V16" s="91">
        <f t="shared" si="7"/>
        <v>12</v>
      </c>
    </row>
    <row r="17" spans="1:22" s="1" customFormat="1" ht="18" customHeight="1" x14ac:dyDescent="0.25">
      <c r="A17" s="17">
        <v>15</v>
      </c>
      <c r="B17" s="3">
        <v>116</v>
      </c>
      <c r="C17" s="7">
        <v>753</v>
      </c>
      <c r="D17" s="2">
        <v>109</v>
      </c>
      <c r="E17" s="32">
        <f t="shared" si="0"/>
        <v>0.14475431606905712</v>
      </c>
      <c r="F17" s="116">
        <f t="shared" si="1"/>
        <v>20</v>
      </c>
      <c r="G17" s="35">
        <v>667</v>
      </c>
      <c r="H17" s="11">
        <v>25</v>
      </c>
      <c r="I17" s="39">
        <f t="shared" si="2"/>
        <v>3.7481259370314844E-2</v>
      </c>
      <c r="J17" s="116">
        <f t="shared" si="3"/>
        <v>8</v>
      </c>
      <c r="K17" s="42">
        <v>25</v>
      </c>
      <c r="L17" s="11">
        <v>6</v>
      </c>
      <c r="M17" s="32">
        <f t="shared" si="4"/>
        <v>0.24</v>
      </c>
      <c r="N17" s="116">
        <f t="shared" si="5"/>
        <v>7</v>
      </c>
      <c r="O17" s="35">
        <v>3</v>
      </c>
      <c r="P17" s="2">
        <v>0</v>
      </c>
      <c r="Q17" s="2">
        <v>3</v>
      </c>
      <c r="R17" s="2">
        <v>0</v>
      </c>
      <c r="S17" s="2">
        <v>3</v>
      </c>
      <c r="T17" s="83">
        <v>4</v>
      </c>
      <c r="U17" s="84">
        <f t="shared" si="6"/>
        <v>48</v>
      </c>
      <c r="V17" s="91">
        <f t="shared" si="7"/>
        <v>36</v>
      </c>
    </row>
    <row r="18" spans="1:22" s="1" customFormat="1" ht="18" customHeight="1" x14ac:dyDescent="0.25">
      <c r="A18" s="103">
        <v>16</v>
      </c>
      <c r="B18" s="104">
        <v>246</v>
      </c>
      <c r="C18" s="113">
        <v>1985</v>
      </c>
      <c r="D18" s="106">
        <v>861</v>
      </c>
      <c r="E18" s="107">
        <f t="shared" si="0"/>
        <v>0.43375314861460956</v>
      </c>
      <c r="F18" s="116">
        <f t="shared" si="1"/>
        <v>42</v>
      </c>
      <c r="G18" s="113">
        <v>1642</v>
      </c>
      <c r="H18" s="106">
        <v>270</v>
      </c>
      <c r="I18" s="107">
        <f t="shared" si="2"/>
        <v>0.16443361753958588</v>
      </c>
      <c r="J18" s="116">
        <f t="shared" si="3"/>
        <v>36</v>
      </c>
      <c r="K18" s="108">
        <v>270</v>
      </c>
      <c r="L18" s="109">
        <v>159</v>
      </c>
      <c r="M18" s="107">
        <f t="shared" si="4"/>
        <v>0.58888888888888891</v>
      </c>
      <c r="N18" s="116">
        <f t="shared" si="5"/>
        <v>33</v>
      </c>
      <c r="O18" s="108">
        <v>3</v>
      </c>
      <c r="P18" s="106">
        <v>0</v>
      </c>
      <c r="Q18" s="106">
        <v>3</v>
      </c>
      <c r="R18" s="106">
        <v>3</v>
      </c>
      <c r="S18" s="106">
        <v>3</v>
      </c>
      <c r="T18" s="110">
        <v>4</v>
      </c>
      <c r="U18" s="111">
        <f t="shared" si="6"/>
        <v>127</v>
      </c>
      <c r="V18" s="112">
        <f t="shared" si="7"/>
        <v>2</v>
      </c>
    </row>
    <row r="19" spans="1:22" s="1" customFormat="1" ht="18" customHeight="1" x14ac:dyDescent="0.25">
      <c r="A19" s="93">
        <v>17</v>
      </c>
      <c r="B19" s="94">
        <v>253</v>
      </c>
      <c r="C19" s="95">
        <v>974</v>
      </c>
      <c r="D19" s="96">
        <v>279</v>
      </c>
      <c r="E19" s="97">
        <f t="shared" si="0"/>
        <v>0.2864476386036961</v>
      </c>
      <c r="F19" s="116">
        <f t="shared" si="1"/>
        <v>34</v>
      </c>
      <c r="G19" s="98">
        <v>832</v>
      </c>
      <c r="H19" s="96">
        <v>143</v>
      </c>
      <c r="I19" s="97">
        <f t="shared" si="2"/>
        <v>0.171875</v>
      </c>
      <c r="J19" s="116">
        <f t="shared" si="3"/>
        <v>39</v>
      </c>
      <c r="K19" s="98">
        <v>143</v>
      </c>
      <c r="L19" s="99">
        <v>58</v>
      </c>
      <c r="M19" s="97">
        <f t="shared" si="4"/>
        <v>0.40559440559440557</v>
      </c>
      <c r="N19" s="116">
        <f t="shared" si="5"/>
        <v>13</v>
      </c>
      <c r="O19" s="98">
        <v>3</v>
      </c>
      <c r="P19" s="96">
        <v>3</v>
      </c>
      <c r="Q19" s="96">
        <v>3</v>
      </c>
      <c r="R19" s="96">
        <v>3</v>
      </c>
      <c r="S19" s="96">
        <v>3</v>
      </c>
      <c r="T19" s="101">
        <v>4</v>
      </c>
      <c r="U19" s="102">
        <f t="shared" si="6"/>
        <v>105</v>
      </c>
      <c r="V19" s="89">
        <f t="shared" si="7"/>
        <v>7</v>
      </c>
    </row>
    <row r="20" spans="1:22" s="1" customFormat="1" ht="18" customHeight="1" x14ac:dyDescent="0.25">
      <c r="A20" s="93">
        <v>18</v>
      </c>
      <c r="B20" s="94">
        <v>320</v>
      </c>
      <c r="C20" s="95">
        <v>1480</v>
      </c>
      <c r="D20" s="96">
        <v>425</v>
      </c>
      <c r="E20" s="97">
        <f t="shared" si="0"/>
        <v>0.28716216216216217</v>
      </c>
      <c r="F20" s="116">
        <f t="shared" si="1"/>
        <v>35</v>
      </c>
      <c r="G20" s="98">
        <v>1225</v>
      </c>
      <c r="H20" s="96">
        <v>201</v>
      </c>
      <c r="I20" s="97">
        <f t="shared" si="2"/>
        <v>0.16408163265306122</v>
      </c>
      <c r="J20" s="116">
        <f t="shared" si="3"/>
        <v>35</v>
      </c>
      <c r="K20" s="98">
        <v>201</v>
      </c>
      <c r="L20" s="99">
        <v>93</v>
      </c>
      <c r="M20" s="97">
        <f t="shared" si="4"/>
        <v>0.46268656716417911</v>
      </c>
      <c r="N20" s="116">
        <f t="shared" si="5"/>
        <v>19</v>
      </c>
      <c r="O20" s="98">
        <v>3</v>
      </c>
      <c r="P20" s="96">
        <v>5</v>
      </c>
      <c r="Q20" s="96">
        <v>3</v>
      </c>
      <c r="R20" s="96">
        <v>0</v>
      </c>
      <c r="S20" s="96">
        <v>3</v>
      </c>
      <c r="T20" s="101">
        <v>0</v>
      </c>
      <c r="U20" s="102">
        <f t="shared" si="6"/>
        <v>103</v>
      </c>
      <c r="V20" s="89">
        <f t="shared" si="7"/>
        <v>8</v>
      </c>
    </row>
    <row r="21" spans="1:22" s="1" customFormat="1" ht="18" customHeight="1" x14ac:dyDescent="0.25">
      <c r="A21" s="103">
        <v>19</v>
      </c>
      <c r="B21" s="104">
        <v>357</v>
      </c>
      <c r="C21" s="105">
        <v>147</v>
      </c>
      <c r="D21" s="106">
        <v>41</v>
      </c>
      <c r="E21" s="107">
        <f t="shared" si="0"/>
        <v>0.27891156462585032</v>
      </c>
      <c r="F21" s="116">
        <f t="shared" si="1"/>
        <v>33</v>
      </c>
      <c r="G21" s="108">
        <v>147</v>
      </c>
      <c r="H21" s="106">
        <v>26</v>
      </c>
      <c r="I21" s="107">
        <f t="shared" si="2"/>
        <v>0.17687074829931973</v>
      </c>
      <c r="J21" s="116">
        <f t="shared" si="3"/>
        <v>40</v>
      </c>
      <c r="K21" s="108">
        <v>26</v>
      </c>
      <c r="L21" s="109">
        <v>17</v>
      </c>
      <c r="M21" s="107">
        <f t="shared" si="4"/>
        <v>0.65384615384615385</v>
      </c>
      <c r="N21" s="116">
        <f t="shared" si="5"/>
        <v>40</v>
      </c>
      <c r="O21" s="108">
        <v>3</v>
      </c>
      <c r="P21" s="106">
        <v>0</v>
      </c>
      <c r="Q21" s="106">
        <v>3</v>
      </c>
      <c r="R21" s="106">
        <v>3</v>
      </c>
      <c r="S21" s="106">
        <v>3</v>
      </c>
      <c r="T21" s="110">
        <v>4</v>
      </c>
      <c r="U21" s="111">
        <f t="shared" si="6"/>
        <v>129</v>
      </c>
      <c r="V21" s="112">
        <f t="shared" si="7"/>
        <v>1</v>
      </c>
    </row>
    <row r="22" spans="1:22" s="1" customFormat="1" ht="18" customHeight="1" x14ac:dyDescent="0.25">
      <c r="A22" s="17">
        <v>20</v>
      </c>
      <c r="B22" s="3">
        <v>428</v>
      </c>
      <c r="C22" s="7">
        <v>643</v>
      </c>
      <c r="D22" s="2">
        <v>53</v>
      </c>
      <c r="E22" s="32">
        <f t="shared" si="0"/>
        <v>8.2426127527216175E-2</v>
      </c>
      <c r="F22" s="116">
        <f t="shared" si="1"/>
        <v>10</v>
      </c>
      <c r="G22" s="36">
        <v>180</v>
      </c>
      <c r="H22" s="6">
        <v>27</v>
      </c>
      <c r="I22" s="39">
        <f t="shared" si="2"/>
        <v>0.15</v>
      </c>
      <c r="J22" s="116">
        <f t="shared" si="3"/>
        <v>34</v>
      </c>
      <c r="K22" s="36">
        <v>27</v>
      </c>
      <c r="L22" s="11">
        <v>17</v>
      </c>
      <c r="M22" s="32">
        <f t="shared" si="4"/>
        <v>0.62962962962962965</v>
      </c>
      <c r="N22" s="116">
        <f t="shared" si="5"/>
        <v>36</v>
      </c>
      <c r="O22" s="35">
        <v>3</v>
      </c>
      <c r="P22" s="2">
        <v>0</v>
      </c>
      <c r="Q22" s="2">
        <v>3</v>
      </c>
      <c r="R22" s="2">
        <v>0</v>
      </c>
      <c r="S22" s="2">
        <v>0</v>
      </c>
      <c r="T22" s="83">
        <v>4</v>
      </c>
      <c r="U22" s="84">
        <f t="shared" si="6"/>
        <v>90</v>
      </c>
      <c r="V22" s="91">
        <f t="shared" si="7"/>
        <v>14</v>
      </c>
    </row>
    <row r="23" spans="1:22" s="1" customFormat="1" ht="18" customHeight="1" x14ac:dyDescent="0.25">
      <c r="A23" s="17">
        <v>21</v>
      </c>
      <c r="B23" s="3">
        <v>540</v>
      </c>
      <c r="C23" s="7">
        <v>1500</v>
      </c>
      <c r="D23" s="2">
        <v>267</v>
      </c>
      <c r="E23" s="32">
        <f t="shared" si="0"/>
        <v>0.17799999999999999</v>
      </c>
      <c r="F23" s="116">
        <f t="shared" si="1"/>
        <v>26</v>
      </c>
      <c r="G23" s="35">
        <v>1282</v>
      </c>
      <c r="H23" s="6">
        <v>133</v>
      </c>
      <c r="I23" s="39">
        <f t="shared" si="2"/>
        <v>0.10374414976599064</v>
      </c>
      <c r="J23" s="116">
        <f t="shared" si="3"/>
        <v>28</v>
      </c>
      <c r="K23" s="36">
        <v>133</v>
      </c>
      <c r="L23" s="11">
        <v>78</v>
      </c>
      <c r="M23" s="32">
        <f t="shared" si="4"/>
        <v>0.5864661654135338</v>
      </c>
      <c r="N23" s="116">
        <f t="shared" si="5"/>
        <v>32</v>
      </c>
      <c r="O23" s="35">
        <v>3</v>
      </c>
      <c r="P23" s="2">
        <v>5</v>
      </c>
      <c r="Q23" s="2">
        <v>0</v>
      </c>
      <c r="R23" s="2">
        <v>0</v>
      </c>
      <c r="S23" s="2">
        <v>0</v>
      </c>
      <c r="T23" s="83">
        <v>0</v>
      </c>
      <c r="U23" s="84">
        <f t="shared" si="6"/>
        <v>94</v>
      </c>
      <c r="V23" s="91">
        <f t="shared" si="7"/>
        <v>11</v>
      </c>
    </row>
    <row r="24" spans="1:22" s="1" customFormat="1" ht="18" customHeight="1" x14ac:dyDescent="0.25">
      <c r="A24" s="17">
        <v>22</v>
      </c>
      <c r="B24" s="3">
        <v>554</v>
      </c>
      <c r="C24" s="7">
        <v>1285</v>
      </c>
      <c r="D24" s="2">
        <v>97</v>
      </c>
      <c r="E24" s="32">
        <f t="shared" si="0"/>
        <v>7.5486381322957194E-2</v>
      </c>
      <c r="F24" s="116">
        <f t="shared" si="1"/>
        <v>8</v>
      </c>
      <c r="G24" s="35">
        <v>1042</v>
      </c>
      <c r="H24" s="6">
        <v>44</v>
      </c>
      <c r="I24" s="39">
        <f t="shared" si="2"/>
        <v>4.2226487523992322E-2</v>
      </c>
      <c r="J24" s="116">
        <f t="shared" si="3"/>
        <v>10</v>
      </c>
      <c r="K24" s="36">
        <v>44</v>
      </c>
      <c r="L24" s="11">
        <v>13</v>
      </c>
      <c r="M24" s="32">
        <f t="shared" si="4"/>
        <v>0.29545454545454547</v>
      </c>
      <c r="N24" s="116">
        <f t="shared" si="5"/>
        <v>10</v>
      </c>
      <c r="O24" s="35">
        <v>3</v>
      </c>
      <c r="P24" s="2">
        <v>0</v>
      </c>
      <c r="Q24" s="2">
        <v>0</v>
      </c>
      <c r="R24" s="2">
        <v>3</v>
      </c>
      <c r="S24" s="2">
        <v>3</v>
      </c>
      <c r="T24" s="83">
        <v>0</v>
      </c>
      <c r="U24" s="84">
        <f t="shared" si="6"/>
        <v>37</v>
      </c>
      <c r="V24" s="91">
        <f t="shared" si="7"/>
        <v>41</v>
      </c>
    </row>
    <row r="25" spans="1:22" s="1" customFormat="1" ht="18" customHeight="1" x14ac:dyDescent="0.25">
      <c r="A25" s="17">
        <v>23</v>
      </c>
      <c r="B25" s="3">
        <v>555</v>
      </c>
      <c r="C25" s="2">
        <v>1111</v>
      </c>
      <c r="D25" s="2">
        <v>124</v>
      </c>
      <c r="E25" s="32">
        <f t="shared" si="0"/>
        <v>0.11161116111611161</v>
      </c>
      <c r="F25" s="116">
        <f t="shared" si="1"/>
        <v>16</v>
      </c>
      <c r="G25" s="35">
        <v>211</v>
      </c>
      <c r="H25" s="6">
        <v>65</v>
      </c>
      <c r="I25" s="39">
        <f t="shared" si="2"/>
        <v>0.30805687203791471</v>
      </c>
      <c r="J25" s="116">
        <f t="shared" si="3"/>
        <v>43</v>
      </c>
      <c r="K25" s="36">
        <v>65</v>
      </c>
      <c r="L25" s="11">
        <v>30</v>
      </c>
      <c r="M25" s="32">
        <f t="shared" si="4"/>
        <v>0.46153846153846156</v>
      </c>
      <c r="N25" s="116">
        <f t="shared" si="5"/>
        <v>18</v>
      </c>
      <c r="O25" s="35">
        <v>0</v>
      </c>
      <c r="P25" s="2">
        <v>0</v>
      </c>
      <c r="Q25" s="2">
        <v>3</v>
      </c>
      <c r="R25" s="2">
        <v>0</v>
      </c>
      <c r="S25" s="2">
        <v>3</v>
      </c>
      <c r="T25" s="83">
        <v>0</v>
      </c>
      <c r="U25" s="84">
        <f t="shared" si="6"/>
        <v>83</v>
      </c>
      <c r="V25" s="91">
        <f t="shared" si="7"/>
        <v>22</v>
      </c>
    </row>
    <row r="26" spans="1:22" s="1" customFormat="1" ht="18" customHeight="1" x14ac:dyDescent="0.25">
      <c r="A26" s="17">
        <v>24</v>
      </c>
      <c r="B26" s="3">
        <v>578</v>
      </c>
      <c r="C26" s="7">
        <v>1352</v>
      </c>
      <c r="D26" s="2">
        <v>95</v>
      </c>
      <c r="E26" s="32">
        <f t="shared" si="0"/>
        <v>7.026627218934911E-2</v>
      </c>
      <c r="F26" s="116">
        <f t="shared" si="1"/>
        <v>6</v>
      </c>
      <c r="G26" s="35">
        <v>1166</v>
      </c>
      <c r="H26" s="6">
        <v>89</v>
      </c>
      <c r="I26" s="39">
        <f t="shared" si="2"/>
        <v>7.6329331046312177E-2</v>
      </c>
      <c r="J26" s="116">
        <f t="shared" si="3"/>
        <v>23</v>
      </c>
      <c r="K26" s="36">
        <v>89</v>
      </c>
      <c r="L26" s="11">
        <v>24</v>
      </c>
      <c r="M26" s="32">
        <f t="shared" si="4"/>
        <v>0.2696629213483146</v>
      </c>
      <c r="N26" s="116">
        <f t="shared" si="5"/>
        <v>9</v>
      </c>
      <c r="O26" s="35">
        <v>3</v>
      </c>
      <c r="P26" s="2">
        <v>0</v>
      </c>
      <c r="Q26" s="2">
        <v>3</v>
      </c>
      <c r="R26" s="2">
        <v>0</v>
      </c>
      <c r="S26" s="2">
        <v>0</v>
      </c>
      <c r="T26" s="83">
        <v>0</v>
      </c>
      <c r="U26" s="84">
        <f t="shared" si="6"/>
        <v>44</v>
      </c>
      <c r="V26" s="91">
        <f t="shared" si="7"/>
        <v>37</v>
      </c>
    </row>
    <row r="27" spans="1:22" s="1" customFormat="1" ht="18" customHeight="1" x14ac:dyDescent="0.25">
      <c r="A27" s="17">
        <v>25</v>
      </c>
      <c r="B27" s="3">
        <v>580</v>
      </c>
      <c r="C27" s="7">
        <v>1178</v>
      </c>
      <c r="D27" s="2">
        <v>98</v>
      </c>
      <c r="E27" s="32">
        <f t="shared" si="0"/>
        <v>8.3191850594227498E-2</v>
      </c>
      <c r="F27" s="116">
        <f t="shared" si="1"/>
        <v>11</v>
      </c>
      <c r="G27" s="35">
        <v>964</v>
      </c>
      <c r="H27" s="6">
        <v>72</v>
      </c>
      <c r="I27" s="39">
        <f t="shared" si="2"/>
        <v>7.4688796680497924E-2</v>
      </c>
      <c r="J27" s="116">
        <f t="shared" si="3"/>
        <v>20</v>
      </c>
      <c r="K27" s="36">
        <v>72</v>
      </c>
      <c r="L27" s="11">
        <v>37</v>
      </c>
      <c r="M27" s="32">
        <f t="shared" si="4"/>
        <v>0.51388888888888884</v>
      </c>
      <c r="N27" s="116">
        <f t="shared" si="5"/>
        <v>24</v>
      </c>
      <c r="O27" s="35">
        <v>3</v>
      </c>
      <c r="P27" s="2">
        <v>5</v>
      </c>
      <c r="Q27" s="2">
        <v>3</v>
      </c>
      <c r="R27" s="2">
        <v>3</v>
      </c>
      <c r="S27" s="2">
        <v>3</v>
      </c>
      <c r="T27" s="83">
        <v>4</v>
      </c>
      <c r="U27" s="84">
        <f t="shared" si="6"/>
        <v>76</v>
      </c>
      <c r="V27" s="91">
        <f t="shared" si="7"/>
        <v>24</v>
      </c>
    </row>
    <row r="28" spans="1:22" s="1" customFormat="1" ht="18" customHeight="1" x14ac:dyDescent="0.25">
      <c r="A28" s="17">
        <v>26</v>
      </c>
      <c r="B28" s="3">
        <v>581</v>
      </c>
      <c r="C28" s="7">
        <v>693</v>
      </c>
      <c r="D28" s="2">
        <v>118</v>
      </c>
      <c r="E28" s="32">
        <f t="shared" si="0"/>
        <v>0.17027417027417027</v>
      </c>
      <c r="F28" s="116">
        <f t="shared" si="1"/>
        <v>25</v>
      </c>
      <c r="G28" s="35">
        <v>565</v>
      </c>
      <c r="H28" s="6">
        <v>11</v>
      </c>
      <c r="I28" s="39">
        <f t="shared" si="2"/>
        <v>1.9469026548672566E-2</v>
      </c>
      <c r="J28" s="116">
        <f t="shared" si="3"/>
        <v>1</v>
      </c>
      <c r="K28" s="36">
        <v>11</v>
      </c>
      <c r="L28" s="11">
        <v>0</v>
      </c>
      <c r="M28" s="32">
        <f t="shared" si="4"/>
        <v>0</v>
      </c>
      <c r="N28" s="116">
        <f t="shared" si="5"/>
        <v>1</v>
      </c>
      <c r="O28" s="35">
        <v>3</v>
      </c>
      <c r="P28" s="2">
        <v>0</v>
      </c>
      <c r="Q28" s="2">
        <v>3</v>
      </c>
      <c r="R28" s="2">
        <v>3</v>
      </c>
      <c r="S28" s="2">
        <v>3</v>
      </c>
      <c r="T28" s="83">
        <v>4</v>
      </c>
      <c r="U28" s="84">
        <f t="shared" si="6"/>
        <v>43</v>
      </c>
      <c r="V28" s="91">
        <f t="shared" si="7"/>
        <v>38</v>
      </c>
    </row>
    <row r="29" spans="1:22" s="1" customFormat="1" ht="18" customHeight="1" x14ac:dyDescent="0.25">
      <c r="A29" s="93">
        <v>27</v>
      </c>
      <c r="B29" s="94">
        <v>582</v>
      </c>
      <c r="C29" s="95">
        <v>1025</v>
      </c>
      <c r="D29" s="96">
        <v>168</v>
      </c>
      <c r="E29" s="97">
        <f t="shared" si="0"/>
        <v>0.16390243902439025</v>
      </c>
      <c r="F29" s="116">
        <f t="shared" si="1"/>
        <v>24</v>
      </c>
      <c r="G29" s="98">
        <v>834</v>
      </c>
      <c r="H29" s="96">
        <v>109</v>
      </c>
      <c r="I29" s="97">
        <f t="shared" si="2"/>
        <v>0.13069544364508393</v>
      </c>
      <c r="J29" s="116">
        <f t="shared" si="3"/>
        <v>33</v>
      </c>
      <c r="K29" s="98">
        <v>109</v>
      </c>
      <c r="L29" s="99">
        <v>62</v>
      </c>
      <c r="M29" s="97">
        <f t="shared" si="4"/>
        <v>0.56880733944954132</v>
      </c>
      <c r="N29" s="116">
        <f t="shared" si="5"/>
        <v>28</v>
      </c>
      <c r="O29" s="98">
        <v>3</v>
      </c>
      <c r="P29" s="96">
        <v>3</v>
      </c>
      <c r="Q29" s="96">
        <v>3</v>
      </c>
      <c r="R29" s="96">
        <v>3</v>
      </c>
      <c r="S29" s="96">
        <v>0</v>
      </c>
      <c r="T29" s="101">
        <v>0</v>
      </c>
      <c r="U29" s="102">
        <f t="shared" si="6"/>
        <v>97</v>
      </c>
      <c r="V29" s="89">
        <f t="shared" si="7"/>
        <v>10</v>
      </c>
    </row>
    <row r="30" spans="1:22" s="1" customFormat="1" ht="18" customHeight="1" x14ac:dyDescent="0.25">
      <c r="A30" s="17">
        <v>28</v>
      </c>
      <c r="B30" s="3">
        <v>583</v>
      </c>
      <c r="C30" s="7">
        <v>965</v>
      </c>
      <c r="D30" s="2">
        <v>268</v>
      </c>
      <c r="E30" s="32">
        <f t="shared" si="0"/>
        <v>0.27772020725388602</v>
      </c>
      <c r="F30" s="116">
        <f t="shared" si="1"/>
        <v>32</v>
      </c>
      <c r="G30" s="35">
        <v>946</v>
      </c>
      <c r="H30" s="6">
        <v>70</v>
      </c>
      <c r="I30" s="39">
        <f t="shared" si="2"/>
        <v>7.399577167019028E-2</v>
      </c>
      <c r="J30" s="116">
        <f t="shared" si="3"/>
        <v>19</v>
      </c>
      <c r="K30" s="36">
        <v>70</v>
      </c>
      <c r="L30" s="11">
        <v>34</v>
      </c>
      <c r="M30" s="32">
        <f t="shared" si="4"/>
        <v>0.48571428571428571</v>
      </c>
      <c r="N30" s="116">
        <f t="shared" si="5"/>
        <v>22</v>
      </c>
      <c r="O30" s="35">
        <v>3</v>
      </c>
      <c r="P30" s="2">
        <v>0</v>
      </c>
      <c r="Q30" s="2">
        <v>3</v>
      </c>
      <c r="R30" s="2">
        <v>3</v>
      </c>
      <c r="S30" s="2">
        <v>3</v>
      </c>
      <c r="T30" s="83">
        <v>4</v>
      </c>
      <c r="U30" s="84">
        <f t="shared" si="6"/>
        <v>89</v>
      </c>
      <c r="V30" s="91">
        <f t="shared" si="7"/>
        <v>16</v>
      </c>
    </row>
    <row r="31" spans="1:22" s="1" customFormat="1" ht="18" customHeight="1" x14ac:dyDescent="0.25">
      <c r="A31" s="93">
        <v>29</v>
      </c>
      <c r="B31" s="94">
        <v>595</v>
      </c>
      <c r="C31" s="95">
        <v>1308</v>
      </c>
      <c r="D31" s="96">
        <v>531</v>
      </c>
      <c r="E31" s="97">
        <f t="shared" si="0"/>
        <v>0.40596330275229359</v>
      </c>
      <c r="F31" s="116">
        <f t="shared" si="1"/>
        <v>41</v>
      </c>
      <c r="G31" s="98">
        <v>1071</v>
      </c>
      <c r="H31" s="96">
        <v>201</v>
      </c>
      <c r="I31" s="97">
        <f t="shared" si="2"/>
        <v>0.1876750700280112</v>
      </c>
      <c r="J31" s="116">
        <f t="shared" si="3"/>
        <v>41</v>
      </c>
      <c r="K31" s="98">
        <v>201</v>
      </c>
      <c r="L31" s="99">
        <v>86</v>
      </c>
      <c r="M31" s="97">
        <f t="shared" si="4"/>
        <v>0.42786069651741293</v>
      </c>
      <c r="N31" s="116">
        <f t="shared" si="5"/>
        <v>15</v>
      </c>
      <c r="O31" s="98">
        <v>3</v>
      </c>
      <c r="P31" s="96">
        <v>5</v>
      </c>
      <c r="Q31" s="96">
        <v>3</v>
      </c>
      <c r="R31" s="96">
        <v>0</v>
      </c>
      <c r="S31" s="96">
        <v>0</v>
      </c>
      <c r="T31" s="101">
        <v>4</v>
      </c>
      <c r="U31" s="102">
        <f t="shared" si="6"/>
        <v>112</v>
      </c>
      <c r="V31" s="89">
        <f t="shared" si="7"/>
        <v>6</v>
      </c>
    </row>
    <row r="32" spans="1:22" s="1" customFormat="1" ht="18" customHeight="1" x14ac:dyDescent="0.25">
      <c r="A32" s="17">
        <v>30</v>
      </c>
      <c r="B32" s="4">
        <v>596</v>
      </c>
      <c r="C32" s="7">
        <v>756</v>
      </c>
      <c r="D32" s="2">
        <v>53</v>
      </c>
      <c r="E32" s="32">
        <f t="shared" si="0"/>
        <v>7.0105820105820102E-2</v>
      </c>
      <c r="F32" s="116">
        <f t="shared" si="1"/>
        <v>5</v>
      </c>
      <c r="G32" s="35">
        <v>669</v>
      </c>
      <c r="H32" s="6">
        <v>19</v>
      </c>
      <c r="I32" s="39">
        <f t="shared" si="2"/>
        <v>2.8400597907324365E-2</v>
      </c>
      <c r="J32" s="116">
        <f t="shared" si="3"/>
        <v>3</v>
      </c>
      <c r="K32" s="36">
        <v>19</v>
      </c>
      <c r="L32" s="11">
        <v>0</v>
      </c>
      <c r="M32" s="32">
        <f t="shared" si="4"/>
        <v>0</v>
      </c>
      <c r="N32" s="116">
        <f t="shared" si="5"/>
        <v>1</v>
      </c>
      <c r="O32" s="35">
        <v>3</v>
      </c>
      <c r="P32" s="2">
        <v>0</v>
      </c>
      <c r="Q32" s="2">
        <v>0</v>
      </c>
      <c r="R32" s="2">
        <v>0</v>
      </c>
      <c r="S32" s="2">
        <v>0</v>
      </c>
      <c r="T32" s="83">
        <v>0</v>
      </c>
      <c r="U32" s="84">
        <f t="shared" si="6"/>
        <v>12</v>
      </c>
      <c r="V32" s="91">
        <f t="shared" si="7"/>
        <v>43</v>
      </c>
    </row>
    <row r="33" spans="1:22" s="1" customFormat="1" ht="18" customHeight="1" x14ac:dyDescent="0.25">
      <c r="A33" s="17">
        <v>31</v>
      </c>
      <c r="B33" s="4">
        <v>597</v>
      </c>
      <c r="C33" s="7">
        <v>657</v>
      </c>
      <c r="D33" s="2">
        <v>17</v>
      </c>
      <c r="E33" s="32">
        <f t="shared" si="0"/>
        <v>2.5875190258751901E-2</v>
      </c>
      <c r="F33" s="116">
        <f t="shared" si="1"/>
        <v>1</v>
      </c>
      <c r="G33" s="35">
        <v>558</v>
      </c>
      <c r="H33" s="6">
        <v>12</v>
      </c>
      <c r="I33" s="39">
        <f t="shared" si="2"/>
        <v>2.1505376344086023E-2</v>
      </c>
      <c r="J33" s="116">
        <f t="shared" si="3"/>
        <v>2</v>
      </c>
      <c r="K33" s="36">
        <v>12</v>
      </c>
      <c r="L33" s="11">
        <v>8</v>
      </c>
      <c r="M33" s="32">
        <f t="shared" si="4"/>
        <v>0.66666666666666663</v>
      </c>
      <c r="N33" s="116">
        <f t="shared" si="5"/>
        <v>42</v>
      </c>
      <c r="O33" s="35">
        <v>3</v>
      </c>
      <c r="P33" s="2">
        <v>0</v>
      </c>
      <c r="Q33" s="2">
        <v>0</v>
      </c>
      <c r="R33" s="2">
        <v>0</v>
      </c>
      <c r="S33" s="2">
        <v>0</v>
      </c>
      <c r="T33" s="83">
        <v>4</v>
      </c>
      <c r="U33" s="84">
        <f t="shared" si="6"/>
        <v>52</v>
      </c>
      <c r="V33" s="91">
        <f t="shared" si="7"/>
        <v>35</v>
      </c>
    </row>
    <row r="34" spans="1:22" s="1" customFormat="1" ht="18" customHeight="1" x14ac:dyDescent="0.25">
      <c r="A34" s="17">
        <v>32</v>
      </c>
      <c r="B34" s="3">
        <v>598</v>
      </c>
      <c r="C34" s="7">
        <v>1028</v>
      </c>
      <c r="D34" s="2">
        <v>267</v>
      </c>
      <c r="E34" s="32">
        <f t="shared" si="0"/>
        <v>0.25972762645914399</v>
      </c>
      <c r="F34" s="116">
        <f t="shared" si="1"/>
        <v>31</v>
      </c>
      <c r="G34" s="35">
        <v>820</v>
      </c>
      <c r="H34" s="6">
        <v>79</v>
      </c>
      <c r="I34" s="39">
        <f t="shared" si="2"/>
        <v>9.6341463414634149E-2</v>
      </c>
      <c r="J34" s="116">
        <f t="shared" si="3"/>
        <v>26</v>
      </c>
      <c r="K34" s="36">
        <v>79</v>
      </c>
      <c r="L34" s="11">
        <v>34</v>
      </c>
      <c r="M34" s="32">
        <f t="shared" si="4"/>
        <v>0.43037974683544306</v>
      </c>
      <c r="N34" s="116">
        <f t="shared" si="5"/>
        <v>17</v>
      </c>
      <c r="O34" s="35">
        <v>3</v>
      </c>
      <c r="P34" s="2">
        <v>0</v>
      </c>
      <c r="Q34" s="2">
        <v>3</v>
      </c>
      <c r="R34" s="2">
        <v>3</v>
      </c>
      <c r="S34" s="2">
        <v>3</v>
      </c>
      <c r="T34" s="83">
        <v>4</v>
      </c>
      <c r="U34" s="84">
        <f t="shared" si="6"/>
        <v>90</v>
      </c>
      <c r="V34" s="91">
        <f t="shared" si="7"/>
        <v>14</v>
      </c>
    </row>
    <row r="35" spans="1:22" s="1" customFormat="1" ht="18" customHeight="1" x14ac:dyDescent="0.25">
      <c r="A35" s="17">
        <v>33</v>
      </c>
      <c r="B35" s="4">
        <v>599</v>
      </c>
      <c r="C35" s="7">
        <v>587</v>
      </c>
      <c r="D35" s="2">
        <v>87</v>
      </c>
      <c r="E35" s="32">
        <f t="shared" si="0"/>
        <v>0.14821124361158433</v>
      </c>
      <c r="F35" s="116">
        <f t="shared" si="1"/>
        <v>21</v>
      </c>
      <c r="G35" s="35">
        <v>513</v>
      </c>
      <c r="H35" s="6">
        <v>29</v>
      </c>
      <c r="I35" s="39">
        <f t="shared" si="2"/>
        <v>5.6530214424951264E-2</v>
      </c>
      <c r="J35" s="116">
        <f t="shared" si="3"/>
        <v>16</v>
      </c>
      <c r="K35" s="36">
        <v>29</v>
      </c>
      <c r="L35" s="11">
        <v>17</v>
      </c>
      <c r="M35" s="32">
        <f t="shared" si="4"/>
        <v>0.58620689655172409</v>
      </c>
      <c r="N35" s="116">
        <f t="shared" si="5"/>
        <v>31</v>
      </c>
      <c r="O35" s="35">
        <v>3</v>
      </c>
      <c r="P35" s="2">
        <v>0</v>
      </c>
      <c r="Q35" s="2">
        <v>3</v>
      </c>
      <c r="R35" s="6">
        <v>0</v>
      </c>
      <c r="S35" s="6">
        <v>0</v>
      </c>
      <c r="T35" s="85">
        <v>0</v>
      </c>
      <c r="U35" s="84">
        <f t="shared" si="6"/>
        <v>74</v>
      </c>
      <c r="V35" s="91">
        <f t="shared" si="7"/>
        <v>28</v>
      </c>
    </row>
    <row r="36" spans="1:22" s="1" customFormat="1" ht="18" customHeight="1" x14ac:dyDescent="0.25">
      <c r="A36" s="17">
        <v>34</v>
      </c>
      <c r="B36" s="3">
        <v>600</v>
      </c>
      <c r="C36" s="7">
        <v>788</v>
      </c>
      <c r="D36" s="2">
        <v>247</v>
      </c>
      <c r="E36" s="32">
        <f t="shared" si="0"/>
        <v>0.31345177664974622</v>
      </c>
      <c r="F36" s="116">
        <f t="shared" si="1"/>
        <v>37</v>
      </c>
      <c r="G36" s="35">
        <v>717</v>
      </c>
      <c r="H36" s="6">
        <v>37</v>
      </c>
      <c r="I36" s="39">
        <f t="shared" si="2"/>
        <v>5.1603905160390519E-2</v>
      </c>
      <c r="J36" s="116">
        <f t="shared" si="3"/>
        <v>13</v>
      </c>
      <c r="K36" s="36">
        <v>37</v>
      </c>
      <c r="L36" s="11">
        <v>8</v>
      </c>
      <c r="M36" s="32">
        <f t="shared" si="4"/>
        <v>0.21621621621621623</v>
      </c>
      <c r="N36" s="116">
        <f t="shared" si="5"/>
        <v>6</v>
      </c>
      <c r="O36" s="35">
        <v>3</v>
      </c>
      <c r="P36" s="2">
        <v>3</v>
      </c>
      <c r="Q36" s="2">
        <v>3</v>
      </c>
      <c r="R36" s="6">
        <v>0</v>
      </c>
      <c r="S36" s="6">
        <v>3</v>
      </c>
      <c r="T36" s="85">
        <v>4</v>
      </c>
      <c r="U36" s="84">
        <f t="shared" si="6"/>
        <v>72</v>
      </c>
      <c r="V36" s="91">
        <f t="shared" si="7"/>
        <v>29</v>
      </c>
    </row>
    <row r="37" spans="1:22" s="1" customFormat="1" ht="18" customHeight="1" x14ac:dyDescent="0.25">
      <c r="A37" s="17">
        <v>35</v>
      </c>
      <c r="B37" s="4">
        <v>601</v>
      </c>
      <c r="C37" s="7">
        <v>893</v>
      </c>
      <c r="D37" s="2">
        <v>56</v>
      </c>
      <c r="E37" s="32">
        <f t="shared" si="0"/>
        <v>6.2709966405375142E-2</v>
      </c>
      <c r="F37" s="116">
        <f t="shared" si="1"/>
        <v>3</v>
      </c>
      <c r="G37" s="35">
        <v>690</v>
      </c>
      <c r="H37" s="6">
        <v>62</v>
      </c>
      <c r="I37" s="39">
        <f t="shared" si="2"/>
        <v>8.9855072463768115E-2</v>
      </c>
      <c r="J37" s="116">
        <f t="shared" si="3"/>
        <v>25</v>
      </c>
      <c r="K37" s="36">
        <v>62</v>
      </c>
      <c r="L37" s="11">
        <v>22</v>
      </c>
      <c r="M37" s="32">
        <f t="shared" si="4"/>
        <v>0.35483870967741937</v>
      </c>
      <c r="N37" s="116">
        <f t="shared" si="5"/>
        <v>12</v>
      </c>
      <c r="O37" s="35">
        <v>3</v>
      </c>
      <c r="P37" s="2">
        <v>5</v>
      </c>
      <c r="Q37" s="2">
        <v>3</v>
      </c>
      <c r="R37" s="6">
        <v>0</v>
      </c>
      <c r="S37" s="6">
        <v>3</v>
      </c>
      <c r="T37" s="85">
        <v>4</v>
      </c>
      <c r="U37" s="84">
        <f t="shared" si="6"/>
        <v>58</v>
      </c>
      <c r="V37" s="91">
        <f t="shared" si="7"/>
        <v>33</v>
      </c>
    </row>
    <row r="38" spans="1:22" s="1" customFormat="1" ht="18" customHeight="1" x14ac:dyDescent="0.25">
      <c r="A38" s="17">
        <v>36</v>
      </c>
      <c r="B38" s="3">
        <v>617</v>
      </c>
      <c r="C38" s="7">
        <v>1182</v>
      </c>
      <c r="D38" s="2">
        <v>153</v>
      </c>
      <c r="E38" s="32">
        <f t="shared" si="0"/>
        <v>0.12944162436548223</v>
      </c>
      <c r="F38" s="116">
        <f t="shared" si="1"/>
        <v>19</v>
      </c>
      <c r="G38" s="35">
        <v>941</v>
      </c>
      <c r="H38" s="6">
        <v>55</v>
      </c>
      <c r="I38" s="39">
        <f t="shared" si="2"/>
        <v>5.8448459086078638E-2</v>
      </c>
      <c r="J38" s="116">
        <f t="shared" si="3"/>
        <v>17</v>
      </c>
      <c r="K38" s="36">
        <v>55</v>
      </c>
      <c r="L38" s="11">
        <v>35</v>
      </c>
      <c r="M38" s="32">
        <f t="shared" si="4"/>
        <v>0.63636363636363635</v>
      </c>
      <c r="N38" s="116">
        <f t="shared" si="5"/>
        <v>38</v>
      </c>
      <c r="O38" s="35">
        <v>3</v>
      </c>
      <c r="P38" s="2">
        <v>0</v>
      </c>
      <c r="Q38" s="2">
        <v>3</v>
      </c>
      <c r="R38" s="6">
        <v>3</v>
      </c>
      <c r="S38" s="6">
        <v>3</v>
      </c>
      <c r="T38" s="85">
        <v>0</v>
      </c>
      <c r="U38" s="84">
        <f t="shared" si="6"/>
        <v>86</v>
      </c>
      <c r="V38" s="91">
        <f t="shared" si="7"/>
        <v>18</v>
      </c>
    </row>
    <row r="39" spans="1:22" s="1" customFormat="1" ht="18" customHeight="1" x14ac:dyDescent="0.25">
      <c r="A39" s="17">
        <v>37</v>
      </c>
      <c r="B39" s="3">
        <v>618</v>
      </c>
      <c r="C39" s="7">
        <v>1242</v>
      </c>
      <c r="D39" s="2">
        <v>431</v>
      </c>
      <c r="E39" s="32">
        <f t="shared" si="0"/>
        <v>0.3470209339774557</v>
      </c>
      <c r="F39" s="116">
        <f t="shared" si="1"/>
        <v>40</v>
      </c>
      <c r="G39" s="35">
        <v>996</v>
      </c>
      <c r="H39" s="6">
        <v>68</v>
      </c>
      <c r="I39" s="39">
        <f t="shared" si="2"/>
        <v>6.8273092369477914E-2</v>
      </c>
      <c r="J39" s="116">
        <f t="shared" si="3"/>
        <v>18</v>
      </c>
      <c r="K39" s="36">
        <v>68</v>
      </c>
      <c r="L39" s="11">
        <v>23</v>
      </c>
      <c r="M39" s="32">
        <f t="shared" si="4"/>
        <v>0.33823529411764708</v>
      </c>
      <c r="N39" s="116">
        <f t="shared" si="5"/>
        <v>11</v>
      </c>
      <c r="O39" s="35">
        <v>3</v>
      </c>
      <c r="P39" s="6">
        <v>5</v>
      </c>
      <c r="Q39" s="2">
        <v>3</v>
      </c>
      <c r="R39" s="6">
        <v>3</v>
      </c>
      <c r="S39" s="6">
        <v>0</v>
      </c>
      <c r="T39" s="85">
        <v>4</v>
      </c>
      <c r="U39" s="84">
        <f t="shared" si="6"/>
        <v>87</v>
      </c>
      <c r="V39" s="91">
        <f t="shared" si="7"/>
        <v>17</v>
      </c>
    </row>
    <row r="40" spans="1:22" s="1" customFormat="1" ht="18" customHeight="1" x14ac:dyDescent="0.25">
      <c r="A40" s="103">
        <v>38</v>
      </c>
      <c r="B40" s="104">
        <v>630</v>
      </c>
      <c r="C40" s="105">
        <v>2439</v>
      </c>
      <c r="D40" s="106">
        <v>1188</v>
      </c>
      <c r="E40" s="107">
        <f t="shared" si="0"/>
        <v>0.4870848708487085</v>
      </c>
      <c r="F40" s="116">
        <f t="shared" si="1"/>
        <v>43</v>
      </c>
      <c r="G40" s="108">
        <v>2100</v>
      </c>
      <c r="H40" s="106">
        <v>645</v>
      </c>
      <c r="I40" s="107">
        <f t="shared" si="2"/>
        <v>0.30714285714285716</v>
      </c>
      <c r="J40" s="116">
        <f t="shared" si="3"/>
        <v>42</v>
      </c>
      <c r="K40" s="108">
        <v>645</v>
      </c>
      <c r="L40" s="109">
        <v>331</v>
      </c>
      <c r="M40" s="107">
        <f t="shared" si="4"/>
        <v>0.51317829457364339</v>
      </c>
      <c r="N40" s="116">
        <f t="shared" si="5"/>
        <v>23</v>
      </c>
      <c r="O40" s="108">
        <v>3</v>
      </c>
      <c r="P40" s="106">
        <v>0</v>
      </c>
      <c r="Q40" s="106">
        <v>3</v>
      </c>
      <c r="R40" s="106">
        <v>3</v>
      </c>
      <c r="S40" s="106">
        <v>3</v>
      </c>
      <c r="T40" s="110">
        <v>4</v>
      </c>
      <c r="U40" s="111">
        <f t="shared" si="6"/>
        <v>124</v>
      </c>
      <c r="V40" s="112">
        <f t="shared" si="7"/>
        <v>3</v>
      </c>
    </row>
    <row r="41" spans="1:22" s="1" customFormat="1" ht="18" customHeight="1" x14ac:dyDescent="0.25">
      <c r="A41" s="17">
        <v>39</v>
      </c>
      <c r="B41" s="3">
        <v>631</v>
      </c>
      <c r="C41" s="7">
        <v>806</v>
      </c>
      <c r="D41" s="2">
        <v>126</v>
      </c>
      <c r="E41" s="32">
        <f t="shared" si="0"/>
        <v>0.15632754342431762</v>
      </c>
      <c r="F41" s="116">
        <f t="shared" si="1"/>
        <v>23</v>
      </c>
      <c r="G41" s="35">
        <v>667</v>
      </c>
      <c r="H41" s="6">
        <v>28</v>
      </c>
      <c r="I41" s="39">
        <f t="shared" si="2"/>
        <v>4.1979010494752625E-2</v>
      </c>
      <c r="J41" s="116">
        <f t="shared" si="3"/>
        <v>9</v>
      </c>
      <c r="K41" s="36">
        <v>28</v>
      </c>
      <c r="L41" s="11">
        <v>7</v>
      </c>
      <c r="M41" s="32">
        <f t="shared" si="4"/>
        <v>0.25</v>
      </c>
      <c r="N41" s="116">
        <f t="shared" si="5"/>
        <v>8</v>
      </c>
      <c r="O41" s="35">
        <v>0</v>
      </c>
      <c r="P41" s="6">
        <v>0</v>
      </c>
      <c r="Q41" s="2">
        <v>0</v>
      </c>
      <c r="R41" s="6">
        <v>0</v>
      </c>
      <c r="S41" s="6">
        <v>3</v>
      </c>
      <c r="T41" s="85">
        <v>0</v>
      </c>
      <c r="U41" s="84">
        <f t="shared" si="6"/>
        <v>43</v>
      </c>
      <c r="V41" s="91">
        <f t="shared" si="7"/>
        <v>38</v>
      </c>
    </row>
    <row r="42" spans="1:22" s="1" customFormat="1" ht="18" customHeight="1" x14ac:dyDescent="0.25">
      <c r="A42" s="17">
        <v>40</v>
      </c>
      <c r="B42" s="3">
        <v>634</v>
      </c>
      <c r="C42" s="7">
        <v>1030</v>
      </c>
      <c r="D42" s="2">
        <v>98</v>
      </c>
      <c r="E42" s="32">
        <f t="shared" si="0"/>
        <v>9.5145631067961159E-2</v>
      </c>
      <c r="F42" s="116">
        <f t="shared" si="1"/>
        <v>12</v>
      </c>
      <c r="G42" s="35">
        <v>642</v>
      </c>
      <c r="H42" s="6">
        <v>48</v>
      </c>
      <c r="I42" s="39">
        <f t="shared" si="2"/>
        <v>7.476635514018691E-2</v>
      </c>
      <c r="J42" s="116">
        <f t="shared" si="3"/>
        <v>21</v>
      </c>
      <c r="K42" s="36">
        <v>48</v>
      </c>
      <c r="L42" s="11">
        <v>25</v>
      </c>
      <c r="M42" s="32">
        <f t="shared" si="4"/>
        <v>0.52083333333333337</v>
      </c>
      <c r="N42" s="116">
        <f t="shared" si="5"/>
        <v>25</v>
      </c>
      <c r="O42" s="35">
        <v>3</v>
      </c>
      <c r="P42" s="6">
        <v>0</v>
      </c>
      <c r="Q42" s="2">
        <v>3</v>
      </c>
      <c r="R42" s="6">
        <v>0</v>
      </c>
      <c r="S42" s="6">
        <v>3</v>
      </c>
      <c r="T42" s="85">
        <v>4</v>
      </c>
      <c r="U42" s="84">
        <f t="shared" si="6"/>
        <v>71</v>
      </c>
      <c r="V42" s="91">
        <f t="shared" si="7"/>
        <v>30</v>
      </c>
    </row>
    <row r="43" spans="1:22" s="1" customFormat="1" ht="18" customHeight="1" x14ac:dyDescent="0.25">
      <c r="A43" s="17">
        <v>41</v>
      </c>
      <c r="B43" s="4">
        <v>640</v>
      </c>
      <c r="C43" s="7">
        <v>648</v>
      </c>
      <c r="D43" s="2">
        <v>67</v>
      </c>
      <c r="E43" s="32">
        <f t="shared" si="0"/>
        <v>0.10339506172839506</v>
      </c>
      <c r="F43" s="116">
        <f t="shared" si="1"/>
        <v>13</v>
      </c>
      <c r="G43" s="35">
        <v>504</v>
      </c>
      <c r="H43" s="6">
        <v>38</v>
      </c>
      <c r="I43" s="39">
        <f t="shared" si="2"/>
        <v>7.5396825396825393E-2</v>
      </c>
      <c r="J43" s="116">
        <f t="shared" si="3"/>
        <v>22</v>
      </c>
      <c r="K43" s="36">
        <v>38</v>
      </c>
      <c r="L43" s="11">
        <v>24</v>
      </c>
      <c r="M43" s="32">
        <f t="shared" si="4"/>
        <v>0.63157894736842102</v>
      </c>
      <c r="N43" s="116">
        <f t="shared" si="5"/>
        <v>37</v>
      </c>
      <c r="O43" s="35">
        <v>3</v>
      </c>
      <c r="P43" s="6">
        <v>3</v>
      </c>
      <c r="Q43" s="2">
        <v>0</v>
      </c>
      <c r="R43" s="6">
        <v>0</v>
      </c>
      <c r="S43" s="6">
        <v>0</v>
      </c>
      <c r="T43" s="85">
        <v>0</v>
      </c>
      <c r="U43" s="84">
        <f t="shared" si="6"/>
        <v>78</v>
      </c>
      <c r="V43" s="91">
        <f t="shared" si="7"/>
        <v>23</v>
      </c>
    </row>
    <row r="44" spans="1:22" s="1" customFormat="1" ht="18" customHeight="1" x14ac:dyDescent="0.25">
      <c r="A44" s="17">
        <v>42</v>
      </c>
      <c r="B44" s="3">
        <v>644</v>
      </c>
      <c r="C44" s="7">
        <v>1045</v>
      </c>
      <c r="D44" s="6">
        <v>40</v>
      </c>
      <c r="E44" s="32">
        <f t="shared" si="0"/>
        <v>3.8277511961722487E-2</v>
      </c>
      <c r="F44" s="116">
        <f t="shared" si="1"/>
        <v>2</v>
      </c>
      <c r="G44" s="35">
        <v>905</v>
      </c>
      <c r="H44" s="6">
        <v>32</v>
      </c>
      <c r="I44" s="39">
        <f t="shared" si="2"/>
        <v>3.535911602209945E-2</v>
      </c>
      <c r="J44" s="116">
        <f t="shared" si="3"/>
        <v>6</v>
      </c>
      <c r="K44" s="36">
        <v>32</v>
      </c>
      <c r="L44" s="11">
        <v>19</v>
      </c>
      <c r="M44" s="32">
        <f t="shared" si="4"/>
        <v>0.59375</v>
      </c>
      <c r="N44" s="116">
        <f t="shared" si="5"/>
        <v>34</v>
      </c>
      <c r="O44" s="35">
        <v>3</v>
      </c>
      <c r="P44" s="6">
        <v>0</v>
      </c>
      <c r="Q44" s="2">
        <v>3</v>
      </c>
      <c r="R44" s="6">
        <v>0</v>
      </c>
      <c r="S44" s="6">
        <v>3</v>
      </c>
      <c r="T44" s="85">
        <v>4</v>
      </c>
      <c r="U44" s="84">
        <f t="shared" si="6"/>
        <v>55</v>
      </c>
      <c r="V44" s="91">
        <f t="shared" si="7"/>
        <v>34</v>
      </c>
    </row>
    <row r="45" spans="1:22" s="1" customFormat="1" ht="18" customHeight="1" thickBot="1" x14ac:dyDescent="0.3">
      <c r="A45" s="19">
        <v>43</v>
      </c>
      <c r="B45" s="20">
        <v>655</v>
      </c>
      <c r="C45" s="21">
        <v>1742</v>
      </c>
      <c r="D45" s="22">
        <v>541</v>
      </c>
      <c r="E45" s="33">
        <f t="shared" si="0"/>
        <v>0.31056257175660162</v>
      </c>
      <c r="F45" s="117">
        <f t="shared" si="1"/>
        <v>36</v>
      </c>
      <c r="G45" s="37">
        <v>1360</v>
      </c>
      <c r="H45" s="22">
        <v>74</v>
      </c>
      <c r="I45" s="40">
        <f t="shared" si="2"/>
        <v>5.4411764705882354E-2</v>
      </c>
      <c r="J45" s="117">
        <f t="shared" si="3"/>
        <v>14</v>
      </c>
      <c r="K45" s="43">
        <v>74</v>
      </c>
      <c r="L45" s="25">
        <v>35</v>
      </c>
      <c r="M45" s="33">
        <f t="shared" si="4"/>
        <v>0.47297297297297297</v>
      </c>
      <c r="N45" s="117">
        <f t="shared" si="5"/>
        <v>20</v>
      </c>
      <c r="O45" s="37">
        <v>3</v>
      </c>
      <c r="P45" s="22">
        <v>5</v>
      </c>
      <c r="Q45" s="86">
        <v>3</v>
      </c>
      <c r="R45" s="22">
        <v>0</v>
      </c>
      <c r="S45" s="22">
        <v>3</v>
      </c>
      <c r="T45" s="87">
        <v>0</v>
      </c>
      <c r="U45" s="88">
        <f t="shared" si="6"/>
        <v>84</v>
      </c>
      <c r="V45" s="92">
        <f t="shared" si="7"/>
        <v>20</v>
      </c>
    </row>
    <row r="46" spans="1:22" s="1" customFormat="1" ht="18" customHeight="1" x14ac:dyDescent="0.25">
      <c r="A46" s="18"/>
      <c r="B46" s="62"/>
      <c r="C46" s="63"/>
      <c r="D46" s="18"/>
      <c r="E46" s="64"/>
      <c r="F46" s="65"/>
      <c r="G46" s="18"/>
      <c r="H46" s="66"/>
      <c r="I46" s="67"/>
      <c r="J46" s="66"/>
      <c r="K46" s="66"/>
      <c r="L46" s="68"/>
      <c r="M46" s="64"/>
      <c r="N46" s="18"/>
      <c r="O46" s="18"/>
      <c r="P46" s="66"/>
      <c r="Q46" s="18"/>
      <c r="R46" s="66"/>
      <c r="S46" s="66"/>
      <c r="T46" s="66"/>
      <c r="U46" s="18"/>
      <c r="V46" s="69"/>
    </row>
    <row r="47" spans="1:22" s="1" customFormat="1" ht="18" customHeight="1" thickBot="1" x14ac:dyDescent="0.3">
      <c r="A47" s="18"/>
      <c r="B47" s="62"/>
      <c r="C47" s="63"/>
      <c r="D47" s="18"/>
      <c r="E47" s="64"/>
      <c r="F47" s="65"/>
      <c r="G47" s="18"/>
      <c r="H47" s="66"/>
      <c r="I47" s="67"/>
      <c r="J47" s="66"/>
      <c r="K47" s="66"/>
      <c r="L47" s="68"/>
      <c r="M47" s="64"/>
      <c r="N47" s="18"/>
      <c r="O47" s="18"/>
      <c r="P47" s="66"/>
      <c r="Q47" s="18"/>
      <c r="R47" s="66"/>
      <c r="S47" s="66"/>
      <c r="T47" s="66"/>
      <c r="U47" s="18"/>
      <c r="V47" s="69"/>
    </row>
    <row r="48" spans="1:22" s="1" customFormat="1" ht="18" customHeight="1" x14ac:dyDescent="0.25">
      <c r="A48" s="12">
        <v>1</v>
      </c>
      <c r="B48" s="49">
        <v>44</v>
      </c>
      <c r="C48" s="50"/>
      <c r="D48" s="15"/>
      <c r="E48" s="51"/>
      <c r="F48" s="16"/>
      <c r="G48" s="15"/>
      <c r="H48" s="24">
        <v>15</v>
      </c>
      <c r="I48" s="52"/>
      <c r="J48" s="53"/>
      <c r="K48" s="24">
        <v>15</v>
      </c>
      <c r="L48" s="24">
        <v>4</v>
      </c>
      <c r="M48" s="51"/>
      <c r="N48" s="15"/>
      <c r="O48" s="15"/>
      <c r="P48" s="15"/>
      <c r="Q48" s="15"/>
      <c r="R48" s="15"/>
      <c r="S48" s="15"/>
      <c r="T48" s="15"/>
      <c r="U48" s="15"/>
      <c r="V48" s="54"/>
    </row>
    <row r="49" spans="1:22" s="1" customFormat="1" ht="18" customHeight="1" x14ac:dyDescent="0.25">
      <c r="A49" s="17">
        <v>2</v>
      </c>
      <c r="B49" s="5">
        <v>48</v>
      </c>
      <c r="C49" s="7"/>
      <c r="D49" s="2"/>
      <c r="E49" s="8"/>
      <c r="F49" s="9"/>
      <c r="G49" s="2"/>
      <c r="H49" s="11">
        <v>4</v>
      </c>
      <c r="I49" s="10"/>
      <c r="J49" s="6"/>
      <c r="K49" s="11">
        <v>4</v>
      </c>
      <c r="L49" s="11">
        <v>0</v>
      </c>
      <c r="M49" s="8"/>
      <c r="N49" s="2"/>
      <c r="O49" s="2"/>
      <c r="P49" s="2"/>
      <c r="Q49" s="2"/>
      <c r="R49" s="2"/>
      <c r="S49" s="2"/>
      <c r="T49" s="2"/>
      <c r="U49" s="2"/>
      <c r="V49" s="55"/>
    </row>
    <row r="50" spans="1:22" s="1" customFormat="1" ht="18" customHeight="1" x14ac:dyDescent="0.25">
      <c r="A50" s="17">
        <v>3</v>
      </c>
      <c r="B50" s="5">
        <v>52</v>
      </c>
      <c r="C50" s="7"/>
      <c r="D50" s="2"/>
      <c r="E50" s="8"/>
      <c r="F50" s="9"/>
      <c r="G50" s="2"/>
      <c r="H50" s="11">
        <v>11</v>
      </c>
      <c r="I50" s="10"/>
      <c r="J50" s="6"/>
      <c r="K50" s="11">
        <v>11</v>
      </c>
      <c r="L50" s="11">
        <v>2</v>
      </c>
      <c r="M50" s="8"/>
      <c r="N50" s="2"/>
      <c r="O50" s="2"/>
      <c r="P50" s="2"/>
      <c r="Q50" s="2"/>
      <c r="R50" s="2"/>
      <c r="S50" s="2"/>
      <c r="T50" s="2"/>
      <c r="U50" s="2"/>
      <c r="V50" s="55"/>
    </row>
    <row r="51" spans="1:22" s="1" customFormat="1" ht="18" customHeight="1" x14ac:dyDescent="0.25">
      <c r="A51" s="17">
        <v>4</v>
      </c>
      <c r="B51" s="5">
        <v>57</v>
      </c>
      <c r="C51" s="7"/>
      <c r="D51" s="2"/>
      <c r="E51" s="8"/>
      <c r="F51" s="9"/>
      <c r="G51" s="2"/>
      <c r="H51" s="11">
        <v>5</v>
      </c>
      <c r="I51" s="10"/>
      <c r="J51" s="6"/>
      <c r="K51" s="11">
        <v>5</v>
      </c>
      <c r="L51" s="11">
        <v>4</v>
      </c>
      <c r="M51" s="8"/>
      <c r="N51" s="2"/>
      <c r="O51" s="2"/>
      <c r="P51" s="2"/>
      <c r="Q51" s="2"/>
      <c r="R51" s="2"/>
      <c r="S51" s="2"/>
      <c r="T51" s="2"/>
      <c r="U51" s="2"/>
      <c r="V51" s="55"/>
    </row>
    <row r="52" spans="1:22" s="1" customFormat="1" ht="18" customHeight="1" x14ac:dyDescent="0.25">
      <c r="A52" s="17">
        <v>5</v>
      </c>
      <c r="B52" s="5">
        <v>58</v>
      </c>
      <c r="C52" s="7"/>
      <c r="D52" s="2"/>
      <c r="E52" s="8"/>
      <c r="F52" s="9"/>
      <c r="G52" s="2"/>
      <c r="H52" s="11">
        <v>11</v>
      </c>
      <c r="I52" s="10"/>
      <c r="J52" s="6"/>
      <c r="K52" s="11">
        <v>11</v>
      </c>
      <c r="L52" s="11">
        <v>3</v>
      </c>
      <c r="M52" s="8"/>
      <c r="N52" s="2"/>
      <c r="O52" s="2"/>
      <c r="P52" s="2"/>
      <c r="Q52" s="2"/>
      <c r="R52" s="2"/>
      <c r="S52" s="2"/>
      <c r="T52" s="2"/>
      <c r="U52" s="2"/>
      <c r="V52" s="55"/>
    </row>
    <row r="53" spans="1:22" s="1" customFormat="1" ht="18" customHeight="1" x14ac:dyDescent="0.25">
      <c r="A53" s="17">
        <v>6</v>
      </c>
      <c r="B53" s="5">
        <v>438</v>
      </c>
      <c r="C53" s="7"/>
      <c r="D53" s="2"/>
      <c r="E53" s="8"/>
      <c r="F53" s="9"/>
      <c r="G53" s="2"/>
      <c r="H53" s="6">
        <v>10</v>
      </c>
      <c r="I53" s="10"/>
      <c r="J53" s="6"/>
      <c r="K53" s="6">
        <v>10</v>
      </c>
      <c r="L53" s="11">
        <v>5</v>
      </c>
      <c r="M53" s="8"/>
      <c r="N53" s="2"/>
      <c r="O53" s="2"/>
      <c r="P53" s="2"/>
      <c r="Q53" s="2"/>
      <c r="R53" s="2"/>
      <c r="S53" s="2"/>
      <c r="T53" s="2"/>
      <c r="U53" s="2"/>
      <c r="V53" s="55"/>
    </row>
    <row r="54" spans="1:22" s="1" customFormat="1" ht="18" customHeight="1" x14ac:dyDescent="0.25">
      <c r="A54" s="17">
        <v>7</v>
      </c>
      <c r="B54" s="5">
        <v>440</v>
      </c>
      <c r="C54" s="7"/>
      <c r="D54" s="2"/>
      <c r="E54" s="8"/>
      <c r="F54" s="9"/>
      <c r="G54" s="2"/>
      <c r="H54" s="6">
        <v>0</v>
      </c>
      <c r="I54" s="10"/>
      <c r="J54" s="6"/>
      <c r="K54" s="6">
        <v>0</v>
      </c>
      <c r="L54" s="11">
        <v>0</v>
      </c>
      <c r="M54" s="8"/>
      <c r="N54" s="2"/>
      <c r="O54" s="2"/>
      <c r="P54" s="2"/>
      <c r="Q54" s="2"/>
      <c r="R54" s="2"/>
      <c r="S54" s="2"/>
      <c r="T54" s="2"/>
      <c r="U54" s="2"/>
      <c r="V54" s="55"/>
    </row>
    <row r="55" spans="1:22" s="1" customFormat="1" ht="18" customHeight="1" x14ac:dyDescent="0.25">
      <c r="A55" s="17">
        <v>8</v>
      </c>
      <c r="B55" s="5">
        <v>579</v>
      </c>
      <c r="C55" s="7"/>
      <c r="D55" s="2"/>
      <c r="E55" s="8"/>
      <c r="F55" s="9"/>
      <c r="G55" s="2"/>
      <c r="H55" s="6">
        <v>34</v>
      </c>
      <c r="I55" s="10"/>
      <c r="J55" s="6"/>
      <c r="K55" s="6">
        <v>34</v>
      </c>
      <c r="L55" s="11">
        <v>23</v>
      </c>
      <c r="M55" s="8"/>
      <c r="N55" s="2"/>
      <c r="O55" s="2"/>
      <c r="P55" s="2">
        <v>5</v>
      </c>
      <c r="Q55" s="2"/>
      <c r="R55" s="2"/>
      <c r="S55" s="2"/>
      <c r="T55" s="2"/>
      <c r="U55" s="2"/>
      <c r="V55" s="55"/>
    </row>
    <row r="56" spans="1:22" s="1" customFormat="1" ht="18" customHeight="1" x14ac:dyDescent="0.25">
      <c r="A56" s="17">
        <v>9</v>
      </c>
      <c r="B56" s="5">
        <v>635</v>
      </c>
      <c r="C56" s="7"/>
      <c r="D56" s="2"/>
      <c r="E56" s="8"/>
      <c r="F56" s="2"/>
      <c r="G56" s="2"/>
      <c r="H56" s="6">
        <v>50</v>
      </c>
      <c r="I56" s="10"/>
      <c r="J56" s="6"/>
      <c r="K56" s="6">
        <v>50</v>
      </c>
      <c r="L56" s="11">
        <v>38</v>
      </c>
      <c r="M56" s="8"/>
      <c r="N56" s="2"/>
      <c r="O56" s="2"/>
      <c r="P56" s="6"/>
      <c r="Q56" s="2"/>
      <c r="R56" s="6"/>
      <c r="S56" s="6"/>
      <c r="T56" s="6"/>
      <c r="U56" s="2"/>
      <c r="V56" s="55"/>
    </row>
    <row r="57" spans="1:22" s="1" customFormat="1" ht="18" customHeight="1" x14ac:dyDescent="0.25">
      <c r="A57" s="17">
        <v>10</v>
      </c>
      <c r="B57" s="5">
        <v>661</v>
      </c>
      <c r="C57" s="7"/>
      <c r="D57" s="2"/>
      <c r="E57" s="8"/>
      <c r="F57" s="2"/>
      <c r="G57" s="2"/>
      <c r="H57" s="6">
        <v>128</v>
      </c>
      <c r="I57" s="10"/>
      <c r="J57" s="6"/>
      <c r="K57" s="6">
        <v>128</v>
      </c>
      <c r="L57" s="11">
        <v>18</v>
      </c>
      <c r="M57" s="8"/>
      <c r="N57" s="2"/>
      <c r="O57" s="2"/>
      <c r="P57" s="6"/>
      <c r="Q57" s="2"/>
      <c r="R57" s="6"/>
      <c r="S57" s="6"/>
      <c r="T57" s="6"/>
      <c r="U57" s="2"/>
      <c r="V57" s="55"/>
    </row>
    <row r="58" spans="1:22" s="1" customFormat="1" ht="18" customHeight="1" x14ac:dyDescent="0.25">
      <c r="A58" s="17">
        <v>11</v>
      </c>
      <c r="B58" s="5">
        <v>682</v>
      </c>
      <c r="C58" s="7"/>
      <c r="D58" s="2"/>
      <c r="E58" s="8"/>
      <c r="F58" s="2"/>
      <c r="G58" s="2"/>
      <c r="H58" s="6">
        <v>0</v>
      </c>
      <c r="I58" s="10"/>
      <c r="J58" s="6"/>
      <c r="K58" s="6">
        <v>0</v>
      </c>
      <c r="L58" s="11">
        <v>0</v>
      </c>
      <c r="M58" s="8"/>
      <c r="N58" s="2"/>
      <c r="O58" s="2"/>
      <c r="P58" s="6"/>
      <c r="Q58" s="2"/>
      <c r="R58" s="6"/>
      <c r="S58" s="6"/>
      <c r="T58" s="6"/>
      <c r="U58" s="2"/>
      <c r="V58" s="55"/>
    </row>
    <row r="59" spans="1:22" s="1" customFormat="1" ht="18" customHeight="1" thickBot="1" x14ac:dyDescent="0.3">
      <c r="A59" s="61">
        <v>12</v>
      </c>
      <c r="B59" s="70">
        <v>683</v>
      </c>
      <c r="C59" s="45"/>
      <c r="D59" s="48"/>
      <c r="E59" s="46"/>
      <c r="F59" s="44"/>
      <c r="G59" s="48"/>
      <c r="H59" s="71">
        <v>4</v>
      </c>
      <c r="I59" s="72"/>
      <c r="J59" s="71"/>
      <c r="K59" s="71">
        <v>4</v>
      </c>
      <c r="L59" s="47">
        <v>1</v>
      </c>
      <c r="M59" s="73"/>
      <c r="N59" s="48"/>
      <c r="O59" s="48"/>
      <c r="P59" s="71"/>
      <c r="Q59" s="48"/>
      <c r="R59" s="71"/>
      <c r="S59" s="71"/>
      <c r="T59" s="71"/>
      <c r="U59" s="48"/>
      <c r="V59" s="74"/>
    </row>
    <row r="60" spans="1:22" s="1" customFormat="1" ht="18" customHeight="1" x14ac:dyDescent="0.25">
      <c r="A60" s="12">
        <v>1</v>
      </c>
      <c r="B60" s="75">
        <v>777</v>
      </c>
      <c r="C60" s="76"/>
      <c r="D60" s="77"/>
      <c r="E60" s="51"/>
      <c r="F60" s="15"/>
      <c r="G60" s="77"/>
      <c r="H60" s="78">
        <v>0</v>
      </c>
      <c r="I60" s="79"/>
      <c r="J60" s="78"/>
      <c r="K60" s="78">
        <v>0</v>
      </c>
      <c r="L60" s="24">
        <v>0</v>
      </c>
      <c r="M60" s="80"/>
      <c r="N60" s="77"/>
      <c r="O60" s="77"/>
      <c r="P60" s="78"/>
      <c r="Q60" s="77"/>
      <c r="R60" s="78"/>
      <c r="S60" s="78"/>
      <c r="T60" s="78"/>
      <c r="U60" s="77"/>
      <c r="V60" s="54"/>
    </row>
    <row r="61" spans="1:22" s="1" customFormat="1" ht="16.5" thickBot="1" x14ac:dyDescent="0.3">
      <c r="A61" s="19">
        <v>2</v>
      </c>
      <c r="B61" s="56">
        <v>632</v>
      </c>
      <c r="C61" s="57">
        <v>275</v>
      </c>
      <c r="D61" s="22">
        <v>33</v>
      </c>
      <c r="E61" s="58">
        <f>D61/C61</f>
        <v>0.12</v>
      </c>
      <c r="F61" s="23"/>
      <c r="G61" s="22">
        <v>146</v>
      </c>
      <c r="H61" s="22">
        <v>0</v>
      </c>
      <c r="I61" s="58">
        <f>H61/G61</f>
        <v>0</v>
      </c>
      <c r="J61" s="22"/>
      <c r="K61" s="22">
        <v>0</v>
      </c>
      <c r="L61" s="25">
        <v>0</v>
      </c>
      <c r="M61" s="58"/>
      <c r="N61" s="22"/>
      <c r="O61" s="22">
        <v>3</v>
      </c>
      <c r="P61" s="22">
        <v>0</v>
      </c>
      <c r="Q61" s="22">
        <v>3</v>
      </c>
      <c r="R61" s="22">
        <v>0</v>
      </c>
      <c r="S61" s="22">
        <v>3</v>
      </c>
      <c r="T61" s="22">
        <v>4</v>
      </c>
      <c r="U61" s="59"/>
      <c r="V61" s="60"/>
    </row>
    <row r="64" spans="1:22" x14ac:dyDescent="0.25">
      <c r="B64" s="122" t="s">
        <v>15</v>
      </c>
      <c r="C64" s="123"/>
      <c r="E64" s="124" t="s">
        <v>16</v>
      </c>
      <c r="F64" s="125"/>
    </row>
  </sheetData>
  <mergeCells count="3">
    <mergeCell ref="A1:V1"/>
    <mergeCell ref="B64:C64"/>
    <mergeCell ref="E64:F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2020-02-07T09:11:20Z</dcterms:created>
  <dcterms:modified xsi:type="dcterms:W3CDTF">2020-03-20T12:03:14Z</dcterms:modified>
</cp:coreProperties>
</file>